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звіт" sheetId="1" r:id="rId1"/>
    <sheet name="протокол" sheetId="2" r:id="rId2"/>
  </sheets>
  <definedNames>
    <definedName name="_xlnm.Print_Area" localSheetId="0">'звіт'!$A$1:$Z$22</definedName>
    <definedName name="_xlnm.Print_Area" localSheetId="1">'протокол'!$A$1:$L$72</definedName>
  </definedNames>
  <calcPr fullCalcOnLoad="1"/>
</workbook>
</file>

<file path=xl/sharedStrings.xml><?xml version="1.0" encoding="utf-8"?>
<sst xmlns="http://schemas.openxmlformats.org/spreadsheetml/2006/main" count="107" uniqueCount="73">
  <si>
    <t>(П.І.Б., посада, вчена ступінь, звання)</t>
  </si>
  <si>
    <t xml:space="preserve">Члени комісії: </t>
  </si>
  <si>
    <t>Час роботи комісії:</t>
  </si>
  <si>
    <t xml:space="preserve">початок - о </t>
  </si>
  <si>
    <t>закінчення - о</t>
  </si>
  <si>
    <t>Частина 2</t>
  </si>
  <si>
    <t>Частина 1</t>
  </si>
  <si>
    <t xml:space="preserve">год. 00 хв. </t>
  </si>
  <si>
    <t>Оцінка</t>
  </si>
  <si>
    <t>Підпис голови комісії</t>
  </si>
  <si>
    <t>год. 00 хв.</t>
  </si>
  <si>
    <t>Підсумкова</t>
  </si>
  <si>
    <t xml:space="preserve">№ п/п </t>
  </si>
  <si>
    <t>Варіант завдання</t>
  </si>
  <si>
    <t xml:space="preserve">студентів </t>
  </si>
  <si>
    <r>
      <t>Підписи:</t>
    </r>
    <r>
      <rPr>
        <sz val="12"/>
        <rFont val="Times New Roman Cyr"/>
        <family val="1"/>
      </rPr>
      <t xml:space="preserve"> Голова </t>
    </r>
  </si>
  <si>
    <t xml:space="preserve">Секретар комісії: </t>
  </si>
  <si>
    <t>Члени комісії:</t>
  </si>
  <si>
    <t>Голова комісії:</t>
  </si>
  <si>
    <t xml:space="preserve">Результати виконання комплексних кваліфікаційних завдань (ККЗ) </t>
  </si>
  <si>
    <t>№ п/п</t>
  </si>
  <si>
    <t>Кількість студентів зі спеціальності</t>
  </si>
  <si>
    <t>Кількість студентів, які виконували ККЗ</t>
  </si>
  <si>
    <t>З них</t>
  </si>
  <si>
    <t>Теоретична частина ККЗ</t>
  </si>
  <si>
    <t>Практична частина ККЗ</t>
  </si>
  <si>
    <t>"відмінно"</t>
  </si>
  <si>
    <t>"добре"</t>
  </si>
  <si>
    <t>"задовільно"</t>
  </si>
  <si>
    <t>"не задовільно"</t>
  </si>
  <si>
    <t>Оцінка в балах</t>
  </si>
  <si>
    <t>Оцінка за національною шкалою</t>
  </si>
  <si>
    <t>к-ть, %</t>
  </si>
  <si>
    <t xml:space="preserve">бюджет </t>
  </si>
  <si>
    <t xml:space="preserve">контракт </t>
  </si>
  <si>
    <t>магістр</t>
  </si>
  <si>
    <t>"А"</t>
  </si>
  <si>
    <t>"B"</t>
  </si>
  <si>
    <t>"C"</t>
  </si>
  <si>
    <t>"D"</t>
  </si>
  <si>
    <t>"E"</t>
  </si>
  <si>
    <t>"FX"</t>
  </si>
  <si>
    <t>"X"</t>
  </si>
  <si>
    <t xml:space="preserve">Середній бал </t>
  </si>
  <si>
    <t>бали, к-ть, %</t>
  </si>
  <si>
    <t>За шкалою ЕCSTS</t>
  </si>
  <si>
    <t>Голова комісії:__________________________________________________________________</t>
  </si>
  <si>
    <t>Загальна кількість студентів, які виконували ККЗ</t>
  </si>
  <si>
    <t>Прізвище, ім'я по батькові студента</t>
  </si>
  <si>
    <t>Стислий коментар виставленної оцінки</t>
  </si>
  <si>
    <t>Оцінка за шкалою ECTS</t>
  </si>
  <si>
    <t xml:space="preserve">здобувачами вищої освіти Національного авіаційного університету          Ф 03.01- 49                  </t>
  </si>
  <si>
    <t xml:space="preserve">факультет </t>
  </si>
  <si>
    <t>Іноземних студентів</t>
  </si>
  <si>
    <t xml:space="preserve">Шифр спеціальності / ОПП </t>
  </si>
  <si>
    <r>
      <t xml:space="preserve">                                          ПРОТОКОЛ № _</t>
    </r>
    <r>
      <rPr>
        <b/>
        <u val="single"/>
        <sz val="12"/>
        <rFont val="Times New Roman Cyr"/>
        <family val="1"/>
      </rPr>
      <t>1</t>
    </r>
    <r>
      <rPr>
        <b/>
        <sz val="12"/>
        <rFont val="Times New Roman Cyr"/>
        <family val="1"/>
      </rPr>
      <t xml:space="preserve">_                                                                            </t>
    </r>
  </si>
  <si>
    <t xml:space="preserve">                          НАЦІОНАЛЬНИЙ АВІАЦІЙНИЙ УНІВЕРСИТЕТ </t>
  </si>
  <si>
    <t>квалы</t>
  </si>
  <si>
    <t xml:space="preserve">денної форми навчання _IIІ__ семестр 2023/2024 навчального року </t>
  </si>
  <si>
    <t xml:space="preserve">                Засідання екзаменаційної комісії № _1__ від  "27" __вересня_ 2023  з проведення кваліфікаційного екзамену здобувачів вищої освіти освітнього ступеня  магістра зі спеціальності "Хімічні технології та інженерія" з освітньо-професійної програми  "Хімічні технології палива та вуглецевих матеріалів" </t>
  </si>
  <si>
    <t xml:space="preserve">студентів_2_М__ курсу_205-206____групи </t>
  </si>
  <si>
    <t>факультету_екологічної безпеки, інженерії та технологій  (денна форма навчання)_______________________________________________________________________________________________________________________________</t>
  </si>
  <si>
    <t>Кашковський Володимир Ілліч  заступник директора з наукової роботи Інституту біоорганічної хімії і нафтохімії НАН України, к.х.н., с.н.с.</t>
  </si>
  <si>
    <t>Чумак Віталій Лукич  завідувач кафедри хімії і хімічної технології, д.х.н., професор.</t>
  </si>
  <si>
    <t>Дмитруха Тетяна Іллівна  доцент кафедри екології, к.т.н., доцент;</t>
  </si>
  <si>
    <t>Лист -</t>
  </si>
  <si>
    <t>Всього листів -</t>
  </si>
  <si>
    <t>Особливі думки членів комісії:</t>
  </si>
  <si>
    <t xml:space="preserve">Всього складоло кваліфікаційний екзамен </t>
  </si>
  <si>
    <t>(Кашковський  В.І.)</t>
  </si>
  <si>
    <t>________________ (__Чумак В.Л._)</t>
  </si>
  <si>
    <t>(Босак Ю.С.)</t>
  </si>
  <si>
    <t>________________ (__Дмитруха Т.І.)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</si>
</sst>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#,##0.0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17">
    <font>
      <sz val="10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vertAlign val="subscript"/>
      <sz val="16"/>
      <name val="Times New Roman Cyr"/>
      <family val="1"/>
    </font>
    <font>
      <sz val="12"/>
      <name val="Arial Cyr"/>
      <family val="2"/>
    </font>
    <font>
      <sz val="12"/>
      <name val="Times New Roman"/>
      <family val="1"/>
    </font>
    <font>
      <b/>
      <u val="single"/>
      <sz val="12"/>
      <name val="Times New Roman Cyr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4"/>
      <name val="Arial Cyr"/>
      <family val="0"/>
    </font>
    <font>
      <sz val="13"/>
      <name val="Times New Roman Cyr"/>
      <family val="1"/>
    </font>
    <font>
      <vertAlign val="subscript"/>
      <sz val="13"/>
      <name val="Times New Roman Cyr"/>
      <family val="1"/>
    </font>
    <font>
      <sz val="8"/>
      <name val="Times New Roman Cyr"/>
      <family val="0"/>
    </font>
    <font>
      <sz val="9"/>
      <name val="Times New Roman Cyr"/>
      <family val="1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right" vertical="top" wrapText="1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14" fillId="0" borderId="5" xfId="0" applyFont="1" applyBorder="1" applyAlignment="1">
      <alignment horizontal="center"/>
    </xf>
    <xf numFmtId="0" fontId="13" fillId="0" borderId="6" xfId="0" applyFont="1" applyBorder="1" applyAlignment="1">
      <alignment horizontal="left"/>
    </xf>
    <xf numFmtId="22" fontId="13" fillId="0" borderId="0" xfId="0" applyNumberFormat="1" applyFont="1" applyAlignment="1">
      <alignment horizontal="center"/>
    </xf>
    <xf numFmtId="0" fontId="1" fillId="0" borderId="7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center"/>
    </xf>
    <xf numFmtId="22" fontId="13" fillId="0" borderId="0" xfId="0" applyNumberFormat="1" applyFont="1" applyBorder="1" applyAlignment="1">
      <alignment horizontal="center"/>
    </xf>
    <xf numFmtId="0" fontId="13" fillId="0" borderId="6" xfId="0" applyFont="1" applyBorder="1" applyAlignment="1">
      <alignment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textRotation="90" wrapText="1"/>
    </xf>
    <xf numFmtId="0" fontId="12" fillId="0" borderId="0" xfId="0" applyFont="1" applyAlignment="1" applyProtection="1">
      <alignment horizontal="center"/>
      <protection hidden="1"/>
    </xf>
    <xf numFmtId="0" fontId="12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0" fillId="0" borderId="8" xfId="0" applyBorder="1" applyAlignment="1" applyProtection="1">
      <alignment horizontal="center" vertical="center"/>
      <protection hidden="1"/>
    </xf>
    <xf numFmtId="0" fontId="0" fillId="0" borderId="9" xfId="0" applyFont="1" applyBorder="1" applyAlignment="1" applyProtection="1">
      <alignment horizontal="center" vertical="center" textRotation="90"/>
      <protection hidden="1"/>
    </xf>
    <xf numFmtId="0" fontId="0" fillId="0" borderId="10" xfId="0" applyFont="1" applyBorder="1" applyAlignment="1" applyProtection="1">
      <alignment horizontal="center" vertical="center" textRotation="90"/>
      <protection hidden="1"/>
    </xf>
    <xf numFmtId="0" fontId="0" fillId="0" borderId="11" xfId="0" applyFont="1" applyBorder="1" applyAlignment="1" applyProtection="1">
      <alignment horizontal="center" vertical="center" textRotation="90"/>
      <protection hidden="1"/>
    </xf>
    <xf numFmtId="0" fontId="0" fillId="0" borderId="12" xfId="0" applyFont="1" applyBorder="1" applyAlignment="1" applyProtection="1">
      <alignment horizontal="center" vertical="center" textRotation="90"/>
      <protection hidden="1"/>
    </xf>
    <xf numFmtId="0" fontId="0" fillId="0" borderId="13" xfId="0" applyFont="1" applyBorder="1" applyAlignment="1" applyProtection="1">
      <alignment horizontal="center" vertical="center" textRotation="90"/>
      <protection hidden="1"/>
    </xf>
    <xf numFmtId="0" fontId="0" fillId="0" borderId="14" xfId="0" applyFont="1" applyBorder="1" applyAlignment="1" applyProtection="1">
      <alignment horizontal="center" vertical="center" textRotation="90"/>
      <protection hidden="1"/>
    </xf>
    <xf numFmtId="0" fontId="10" fillId="0" borderId="0" xfId="0" applyFont="1" applyAlignment="1" applyProtection="1">
      <alignment horizontal="center" vertical="center" textRotation="90"/>
      <protection hidden="1"/>
    </xf>
    <xf numFmtId="0" fontId="0" fillId="0" borderId="15" xfId="0" applyFont="1" applyBorder="1" applyAlignment="1" applyProtection="1">
      <alignment horizontal="center" vertical="center" wrapText="1"/>
      <protection hidden="1"/>
    </xf>
    <xf numFmtId="0" fontId="0" fillId="0" borderId="16" xfId="0" applyFont="1" applyBorder="1" applyAlignment="1" applyProtection="1">
      <alignment horizontal="center" vertical="center" wrapText="1"/>
      <protection hidden="1"/>
    </xf>
    <xf numFmtId="0" fontId="0" fillId="0" borderId="8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0" fillId="0" borderId="14" xfId="0" applyFont="1" applyBorder="1" applyAlignment="1" applyProtection="1">
      <alignment horizontal="center" vertical="center"/>
      <protection hidden="1"/>
    </xf>
    <xf numFmtId="0" fontId="0" fillId="0" borderId="8" xfId="0" applyFont="1" applyBorder="1" applyAlignment="1" applyProtection="1">
      <alignment horizontal="center" vertical="center" wrapText="1"/>
      <protection hidden="1"/>
    </xf>
    <xf numFmtId="0" fontId="0" fillId="0" borderId="18" xfId="0" applyBorder="1" applyAlignment="1" applyProtection="1">
      <alignment/>
      <protection hidden="1"/>
    </xf>
    <xf numFmtId="0" fontId="10" fillId="0" borderId="19" xfId="0" applyFont="1" applyBorder="1" applyAlignment="1" applyProtection="1">
      <alignment horizontal="center"/>
      <protection hidden="1"/>
    </xf>
    <xf numFmtId="0" fontId="0" fillId="0" borderId="19" xfId="0" applyBorder="1" applyAlignment="1" applyProtection="1">
      <alignment horizontal="center"/>
      <protection hidden="1"/>
    </xf>
    <xf numFmtId="0" fontId="2" fillId="0" borderId="18" xfId="0" applyFont="1" applyBorder="1" applyAlignment="1" applyProtection="1">
      <alignment horizontal="center" vertical="top" wrapText="1"/>
      <protection hidden="1"/>
    </xf>
    <xf numFmtId="0" fontId="11" fillId="0" borderId="0" xfId="0" applyFont="1" applyBorder="1" applyAlignment="1" applyProtection="1">
      <alignment horizontal="center" vertical="top" wrapText="1"/>
      <protection hidden="1"/>
    </xf>
    <xf numFmtId="0" fontId="11" fillId="0" borderId="18" xfId="0" applyFont="1" applyBorder="1" applyAlignment="1" applyProtection="1">
      <alignment horizontal="center" vertical="top" wrapText="1"/>
      <protection hidden="1"/>
    </xf>
    <xf numFmtId="0" fontId="0" fillId="0" borderId="20" xfId="0" applyBorder="1" applyAlignment="1" applyProtection="1">
      <alignment/>
      <protection hidden="1"/>
    </xf>
    <xf numFmtId="0" fontId="10" fillId="0" borderId="21" xfId="0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/>
      <protection hidden="1"/>
    </xf>
    <xf numFmtId="0" fontId="0" fillId="0" borderId="23" xfId="0" applyBorder="1" applyAlignment="1" applyProtection="1">
      <alignment/>
      <protection hidden="1"/>
    </xf>
    <xf numFmtId="0" fontId="0" fillId="0" borderId="24" xfId="0" applyBorder="1" applyAlignment="1" applyProtection="1">
      <alignment/>
      <protection hidden="1"/>
    </xf>
    <xf numFmtId="0" fontId="0" fillId="0" borderId="25" xfId="0" applyBorder="1" applyAlignment="1" applyProtection="1">
      <alignment/>
      <protection hidden="1"/>
    </xf>
    <xf numFmtId="0" fontId="0" fillId="0" borderId="22" xfId="0" applyBorder="1" applyAlignment="1" applyProtection="1">
      <alignment horizontal="center"/>
      <protection hidden="1"/>
    </xf>
    <xf numFmtId="0" fontId="0" fillId="0" borderId="9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26" xfId="0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/>
      <protection hidden="1"/>
    </xf>
    <xf numFmtId="0" fontId="0" fillId="0" borderId="20" xfId="0" applyBorder="1" applyAlignment="1" applyProtection="1">
      <alignment horizontal="center"/>
      <protection hidden="1"/>
    </xf>
    <xf numFmtId="0" fontId="0" fillId="0" borderId="18" xfId="0" applyBorder="1" applyAlignment="1" applyProtection="1">
      <alignment/>
      <protection locked="0"/>
    </xf>
    <xf numFmtId="0" fontId="10" fillId="0" borderId="19" xfId="0" applyFont="1" applyBorder="1" applyAlignment="1" applyProtection="1">
      <alignment horizontal="center"/>
      <protection locked="0"/>
    </xf>
    <xf numFmtId="0" fontId="10" fillId="0" borderId="6" xfId="0" applyFont="1" applyBorder="1" applyAlignment="1" applyProtection="1">
      <alignment horizontal="center"/>
      <protection locked="0"/>
    </xf>
    <xf numFmtId="0" fontId="10" fillId="0" borderId="27" xfId="0" applyFont="1" applyBorder="1" applyAlignment="1" applyProtection="1">
      <alignment horizontal="center"/>
      <protection locked="0"/>
    </xf>
    <xf numFmtId="0" fontId="10" fillId="0" borderId="28" xfId="0" applyFont="1" applyBorder="1" applyAlignment="1" applyProtection="1">
      <alignment horizontal="center"/>
      <protection locked="0"/>
    </xf>
    <xf numFmtId="0" fontId="10" fillId="0" borderId="29" xfId="0" applyFont="1" applyBorder="1" applyAlignment="1" applyProtection="1">
      <alignment horizontal="center"/>
      <protection locked="0"/>
    </xf>
    <xf numFmtId="0" fontId="10" fillId="0" borderId="30" xfId="0" applyFont="1" applyBorder="1" applyAlignment="1" applyProtection="1">
      <alignment horizontal="center"/>
      <protection locked="0"/>
    </xf>
    <xf numFmtId="0" fontId="10" fillId="0" borderId="31" xfId="0" applyFont="1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32" xfId="0" applyBorder="1" applyAlignment="1" applyProtection="1">
      <alignment/>
      <protection locked="0"/>
    </xf>
    <xf numFmtId="0" fontId="0" fillId="0" borderId="34" xfId="0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8" xfId="0" applyBorder="1" applyAlignment="1" applyProtection="1">
      <alignment horizontal="center"/>
      <protection locked="0"/>
    </xf>
    <xf numFmtId="44" fontId="0" fillId="0" borderId="9" xfId="16" applyFont="1" applyBorder="1" applyAlignment="1" applyProtection="1">
      <alignment horizontal="center" vertical="center" textRotation="90"/>
      <protection hidden="1"/>
    </xf>
    <xf numFmtId="44" fontId="0" fillId="0" borderId="21" xfId="16" applyFont="1" applyBorder="1" applyAlignment="1" applyProtection="1">
      <alignment horizontal="center" vertical="center" textRotation="90"/>
      <protection hidden="1"/>
    </xf>
    <xf numFmtId="0" fontId="0" fillId="0" borderId="21" xfId="0" applyBorder="1" applyAlignment="1" applyProtection="1">
      <alignment horizontal="center" vertical="center" textRotation="90"/>
      <protection hidden="1"/>
    </xf>
    <xf numFmtId="0" fontId="0" fillId="0" borderId="18" xfId="0" applyBorder="1" applyAlignment="1" applyProtection="1">
      <alignment horizontal="center" vertical="center" textRotation="90"/>
      <protection hidden="1"/>
    </xf>
    <xf numFmtId="0" fontId="0" fillId="0" borderId="20" xfId="0" applyBorder="1" applyAlignment="1" applyProtection="1">
      <alignment horizontal="center" vertical="center" textRotation="90"/>
      <protection hidden="1"/>
    </xf>
    <xf numFmtId="44" fontId="0" fillId="0" borderId="24" xfId="16" applyFont="1" applyBorder="1" applyAlignment="1" applyProtection="1">
      <alignment horizontal="center" vertical="center" textRotation="90"/>
      <protection hidden="1"/>
    </xf>
    <xf numFmtId="44" fontId="0" fillId="0" borderId="35" xfId="16" applyFont="1" applyBorder="1" applyAlignment="1" applyProtection="1">
      <alignment horizontal="center" vertical="center" textRotation="90"/>
      <protection hidden="1"/>
    </xf>
    <xf numFmtId="44" fontId="0" fillId="0" borderId="36" xfId="16" applyFont="1" applyBorder="1" applyAlignment="1" applyProtection="1">
      <alignment horizontal="center" vertical="center" textRotation="90"/>
      <protection hidden="1"/>
    </xf>
    <xf numFmtId="44" fontId="0" fillId="0" borderId="19" xfId="16" applyFont="1" applyBorder="1" applyAlignment="1" applyProtection="1">
      <alignment horizontal="center" vertical="center" textRotation="90"/>
      <protection hidden="1"/>
    </xf>
    <xf numFmtId="0" fontId="12" fillId="0" borderId="0" xfId="0" applyFont="1" applyAlignment="1" applyProtection="1">
      <alignment horizontal="center"/>
      <protection hidden="1"/>
    </xf>
    <xf numFmtId="0" fontId="12" fillId="0" borderId="0" xfId="0" applyFont="1" applyAlignment="1" applyProtection="1">
      <alignment horizontal="center"/>
      <protection locked="0"/>
    </xf>
    <xf numFmtId="0" fontId="0" fillId="0" borderId="23" xfId="0" applyFont="1" applyBorder="1" applyAlignment="1" applyProtection="1">
      <alignment horizontal="center" vertical="center" textRotation="90"/>
      <protection hidden="1"/>
    </xf>
    <xf numFmtId="0" fontId="0" fillId="0" borderId="18" xfId="0" applyFont="1" applyBorder="1" applyAlignment="1" applyProtection="1">
      <alignment horizontal="center" vertical="center" textRotation="90"/>
      <protection hidden="1"/>
    </xf>
    <xf numFmtId="0" fontId="0" fillId="0" borderId="20" xfId="0" applyFont="1" applyBorder="1" applyAlignment="1" applyProtection="1">
      <alignment horizontal="center" vertical="center" textRotation="90"/>
      <protection hidden="1"/>
    </xf>
    <xf numFmtId="0" fontId="0" fillId="0" borderId="37" xfId="0" applyBorder="1" applyAlignment="1" applyProtection="1">
      <alignment horizontal="center" vertical="center" wrapText="1"/>
      <protection hidden="1"/>
    </xf>
    <xf numFmtId="0" fontId="0" fillId="0" borderId="15" xfId="0" applyBorder="1" applyAlignment="1" applyProtection="1">
      <alignment horizontal="center" vertical="center" wrapText="1"/>
      <protection hidden="1"/>
    </xf>
    <xf numFmtId="0" fontId="0" fillId="0" borderId="38" xfId="0" applyBorder="1" applyAlignment="1" applyProtection="1">
      <alignment horizontal="center" vertical="center" wrapText="1"/>
      <protection hidden="1"/>
    </xf>
    <xf numFmtId="0" fontId="0" fillId="0" borderId="39" xfId="0" applyFont="1" applyBorder="1" applyAlignment="1" applyProtection="1">
      <alignment horizontal="center" vertical="center" textRotation="90"/>
      <protection hidden="1"/>
    </xf>
    <xf numFmtId="0" fontId="0" fillId="0" borderId="40" xfId="0" applyFont="1" applyBorder="1" applyAlignment="1" applyProtection="1">
      <alignment horizontal="center" vertical="center" textRotation="90"/>
      <protection hidden="1"/>
    </xf>
    <xf numFmtId="0" fontId="0" fillId="0" borderId="41" xfId="0" applyFont="1" applyBorder="1" applyAlignment="1" applyProtection="1">
      <alignment horizontal="center" vertical="center" textRotation="90"/>
      <protection hidden="1"/>
    </xf>
    <xf numFmtId="0" fontId="0" fillId="0" borderId="42" xfId="0" applyFont="1" applyBorder="1" applyAlignment="1" applyProtection="1">
      <alignment horizontal="center" vertical="center" textRotation="90"/>
      <protection hidden="1"/>
    </xf>
    <xf numFmtId="0" fontId="0" fillId="0" borderId="43" xfId="0" applyFont="1" applyBorder="1" applyAlignment="1" applyProtection="1">
      <alignment horizontal="center" vertical="center" textRotation="90"/>
      <protection hidden="1"/>
    </xf>
    <xf numFmtId="0" fontId="0" fillId="0" borderId="16" xfId="0" applyFont="1" applyBorder="1" applyAlignment="1" applyProtection="1">
      <alignment horizontal="center" vertical="center" textRotation="90"/>
      <protection hidden="1"/>
    </xf>
    <xf numFmtId="0" fontId="0" fillId="0" borderId="25" xfId="0" applyFont="1" applyBorder="1" applyAlignment="1" applyProtection="1">
      <alignment horizontal="center" vertical="center" textRotation="90"/>
      <protection hidden="1"/>
    </xf>
    <xf numFmtId="0" fontId="0" fillId="0" borderId="44" xfId="0" applyFont="1" applyBorder="1" applyAlignment="1" applyProtection="1">
      <alignment horizontal="center" vertical="center" textRotation="90"/>
      <protection hidden="1"/>
    </xf>
    <xf numFmtId="0" fontId="0" fillId="0" borderId="10" xfId="0" applyFont="1" applyBorder="1" applyAlignment="1" applyProtection="1">
      <alignment horizontal="center" vertical="center" textRotation="90"/>
      <protection hidden="1"/>
    </xf>
    <xf numFmtId="0" fontId="0" fillId="0" borderId="45" xfId="0" applyFont="1" applyBorder="1" applyAlignment="1" applyProtection="1">
      <alignment horizontal="center" vertical="center" textRotation="90"/>
      <protection hidden="1"/>
    </xf>
    <xf numFmtId="0" fontId="0" fillId="0" borderId="46" xfId="0" applyFont="1" applyBorder="1" applyAlignment="1" applyProtection="1">
      <alignment horizontal="center" vertical="center" textRotation="90"/>
      <protection hidden="1"/>
    </xf>
    <xf numFmtId="0" fontId="0" fillId="0" borderId="26" xfId="0" applyFont="1" applyBorder="1" applyAlignment="1" applyProtection="1">
      <alignment horizontal="center" vertical="center" textRotation="90"/>
      <protection hidden="1"/>
    </xf>
    <xf numFmtId="0" fontId="0" fillId="0" borderId="23" xfId="0" applyFont="1" applyBorder="1" applyAlignment="1" applyProtection="1">
      <alignment horizontal="center" vertical="center" textRotation="90" wrapText="1"/>
      <protection hidden="1"/>
    </xf>
    <xf numFmtId="0" fontId="0" fillId="0" borderId="18" xfId="0" applyFont="1" applyBorder="1" applyAlignment="1" applyProtection="1">
      <alignment horizontal="center" vertical="center" textRotation="90" wrapText="1"/>
      <protection hidden="1"/>
    </xf>
    <xf numFmtId="0" fontId="0" fillId="0" borderId="20" xfId="0" applyFont="1" applyBorder="1" applyAlignment="1" applyProtection="1">
      <alignment horizontal="center" vertical="center" textRotation="90" wrapText="1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0" fillId="0" borderId="8" xfId="0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0" fillId="0" borderId="35" xfId="0" applyFont="1" applyBorder="1" applyAlignment="1" applyProtection="1">
      <alignment horizontal="center" vertical="center"/>
      <protection hidden="1"/>
    </xf>
    <xf numFmtId="0" fontId="0" fillId="0" borderId="9" xfId="0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center" vertical="center"/>
      <protection hidden="1"/>
    </xf>
    <xf numFmtId="0" fontId="0" fillId="0" borderId="23" xfId="0" applyBorder="1" applyAlignment="1" applyProtection="1">
      <alignment horizontal="center" vertical="center" textRotation="90"/>
      <protection hidden="1"/>
    </xf>
    <xf numFmtId="44" fontId="0" fillId="0" borderId="23" xfId="16" applyFont="1" applyBorder="1" applyAlignment="1" applyProtection="1">
      <alignment horizontal="center" vertical="center" textRotation="90"/>
      <protection hidden="1"/>
    </xf>
    <xf numFmtId="44" fontId="0" fillId="0" borderId="18" xfId="16" applyFont="1" applyBorder="1" applyAlignment="1" applyProtection="1">
      <alignment horizontal="center" vertical="center" textRotation="90"/>
      <protection hidden="1"/>
    </xf>
    <xf numFmtId="44" fontId="0" fillId="0" borderId="20" xfId="16" applyFont="1" applyBorder="1" applyAlignment="1" applyProtection="1">
      <alignment horizontal="center" vertical="center" textRotation="90"/>
      <protection hidden="1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left" vertical="top" wrapText="1" indent="1"/>
    </xf>
    <xf numFmtId="0" fontId="5" fillId="0" borderId="5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center" vertical="top" wrapText="1"/>
    </xf>
    <xf numFmtId="0" fontId="13" fillId="0" borderId="43" xfId="0" applyFont="1" applyBorder="1" applyAlignment="1">
      <alignment horizontal="center" vertical="top" wrapText="1"/>
    </xf>
    <xf numFmtId="0" fontId="13" fillId="0" borderId="30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center" wrapText="1"/>
    </xf>
    <xf numFmtId="0" fontId="0" fillId="0" borderId="43" xfId="0" applyBorder="1" applyAlignment="1">
      <alignment/>
    </xf>
    <xf numFmtId="0" fontId="0" fillId="0" borderId="30" xfId="0" applyBorder="1" applyAlignment="1">
      <alignment/>
    </xf>
    <xf numFmtId="0" fontId="13" fillId="0" borderId="1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left" wrapText="1"/>
    </xf>
    <xf numFmtId="0" fontId="13" fillId="0" borderId="3" xfId="0" applyFont="1" applyBorder="1" applyAlignment="1">
      <alignment horizontal="center" vertical="top" wrapText="1"/>
    </xf>
    <xf numFmtId="0" fontId="13" fillId="0" borderId="7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 wrapText="1"/>
    </xf>
    <xf numFmtId="0" fontId="13" fillId="0" borderId="47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6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3" fillId="0" borderId="0" xfId="0" applyFont="1" applyAlignment="1">
      <alignment horizontal="left" wrapText="1"/>
    </xf>
    <xf numFmtId="0" fontId="15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14" fillId="0" borderId="5" xfId="0" applyFont="1" applyBorder="1" applyAlignment="1">
      <alignment horizontal="center"/>
    </xf>
    <xf numFmtId="0" fontId="13" fillId="0" borderId="43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9"/>
  <sheetViews>
    <sheetView view="pageBreakPreview" zoomScaleSheetLayoutView="100" workbookViewId="0" topLeftCell="A1">
      <selection activeCell="K33" sqref="K33"/>
    </sheetView>
  </sheetViews>
  <sheetFormatPr defaultColWidth="9.00390625" defaultRowHeight="12.75"/>
  <cols>
    <col min="1" max="1" width="3.25390625" style="41" customWidth="1"/>
    <col min="2" max="2" width="5.75390625" style="41" customWidth="1"/>
    <col min="3" max="3" width="11.125" style="41" customWidth="1"/>
    <col min="4" max="4" width="6.00390625" style="41" customWidth="1"/>
    <col min="5" max="5" width="6.25390625" style="41" customWidth="1"/>
    <col min="6" max="6" width="6.125" style="41" customWidth="1"/>
    <col min="7" max="7" width="5.875" style="41" customWidth="1"/>
    <col min="8" max="8" width="6.125" style="41" customWidth="1"/>
    <col min="9" max="9" width="5.625" style="41" customWidth="1"/>
    <col min="10" max="16" width="5.25390625" style="41" customWidth="1"/>
    <col min="17" max="23" width="6.00390625" style="41" customWidth="1"/>
    <col min="24" max="24" width="4.75390625" style="41" customWidth="1"/>
    <col min="25" max="25" width="13.625" style="41" customWidth="1"/>
    <col min="26" max="34" width="4.75390625" style="41" customWidth="1"/>
    <col min="35" max="16384" width="9.125" style="41" customWidth="1"/>
  </cols>
  <sheetData>
    <row r="1" spans="1:33" s="40" customFormat="1" ht="18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39"/>
      <c r="AB1" s="39"/>
      <c r="AC1" s="39"/>
      <c r="AD1" s="39"/>
      <c r="AE1" s="39"/>
      <c r="AF1" s="39"/>
      <c r="AG1" s="39"/>
    </row>
    <row r="2" spans="1:33" s="40" customFormat="1" ht="18">
      <c r="A2" s="102" t="s">
        <v>19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39"/>
      <c r="AB2" s="39"/>
      <c r="AC2" s="39"/>
      <c r="AD2" s="39"/>
      <c r="AE2" s="38"/>
      <c r="AF2" s="38"/>
      <c r="AG2" s="38"/>
    </row>
    <row r="3" spans="1:33" s="40" customFormat="1" ht="18">
      <c r="A3" s="102" t="s">
        <v>51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39"/>
      <c r="AB3" s="39"/>
      <c r="AC3" s="39"/>
      <c r="AD3" s="39"/>
      <c r="AE3" s="38"/>
      <c r="AF3" s="38"/>
      <c r="AG3" s="38"/>
    </row>
    <row r="4" spans="1:26" ht="18">
      <c r="A4" s="103" t="s">
        <v>58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</row>
    <row r="6" spans="1:26" s="42" customFormat="1" ht="27" customHeight="1" thickBot="1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</row>
    <row r="7" spans="1:26" ht="25.5" customHeight="1" thickBot="1">
      <c r="A7" s="104" t="s">
        <v>20</v>
      </c>
      <c r="B7" s="104" t="s">
        <v>52</v>
      </c>
      <c r="C7" s="104" t="s">
        <v>54</v>
      </c>
      <c r="D7" s="104" t="s">
        <v>21</v>
      </c>
      <c r="E7" s="107" t="s">
        <v>22</v>
      </c>
      <c r="F7" s="108"/>
      <c r="G7" s="108"/>
      <c r="H7" s="108"/>
      <c r="I7" s="107" t="s">
        <v>24</v>
      </c>
      <c r="J7" s="108"/>
      <c r="K7" s="108"/>
      <c r="L7" s="109"/>
      <c r="M7" s="107" t="s">
        <v>25</v>
      </c>
      <c r="N7" s="108"/>
      <c r="O7" s="108"/>
      <c r="P7" s="108"/>
      <c r="Q7" s="107" t="s">
        <v>11</v>
      </c>
      <c r="R7" s="108"/>
      <c r="S7" s="108"/>
      <c r="T7" s="108"/>
      <c r="U7" s="108"/>
      <c r="V7" s="108"/>
      <c r="W7" s="109"/>
      <c r="X7" s="107" t="s">
        <v>43</v>
      </c>
      <c r="Y7" s="108"/>
      <c r="Z7" s="109"/>
    </row>
    <row r="8" spans="1:26" ht="25.5" customHeight="1" thickBot="1">
      <c r="A8" s="105"/>
      <c r="B8" s="105"/>
      <c r="C8" s="105"/>
      <c r="D8" s="105"/>
      <c r="E8" s="122" t="s">
        <v>47</v>
      </c>
      <c r="F8" s="105" t="s">
        <v>53</v>
      </c>
      <c r="G8" s="125" t="s">
        <v>23</v>
      </c>
      <c r="H8" s="126"/>
      <c r="I8" s="119" t="s">
        <v>26</v>
      </c>
      <c r="J8" s="110" t="s">
        <v>27</v>
      </c>
      <c r="K8" s="113" t="s">
        <v>28</v>
      </c>
      <c r="L8" s="116" t="s">
        <v>29</v>
      </c>
      <c r="M8" s="119" t="s">
        <v>26</v>
      </c>
      <c r="N8" s="113" t="s">
        <v>27</v>
      </c>
      <c r="O8" s="113" t="s">
        <v>28</v>
      </c>
      <c r="P8" s="116" t="s">
        <v>29</v>
      </c>
      <c r="Q8" s="132" t="s">
        <v>26</v>
      </c>
      <c r="R8" s="98" t="s">
        <v>27</v>
      </c>
      <c r="S8" s="99"/>
      <c r="T8" s="98" t="s">
        <v>28</v>
      </c>
      <c r="U8" s="99"/>
      <c r="V8" s="98" t="s">
        <v>29</v>
      </c>
      <c r="W8" s="99"/>
      <c r="X8" s="131" t="s">
        <v>30</v>
      </c>
      <c r="Y8" s="131" t="s">
        <v>31</v>
      </c>
      <c r="Z8" s="131" t="s">
        <v>45</v>
      </c>
    </row>
    <row r="9" spans="1:26" ht="25.5" customHeight="1">
      <c r="A9" s="105"/>
      <c r="B9" s="105"/>
      <c r="C9" s="105"/>
      <c r="D9" s="105"/>
      <c r="E9" s="123"/>
      <c r="F9" s="105"/>
      <c r="G9" s="127" t="s">
        <v>35</v>
      </c>
      <c r="H9" s="128"/>
      <c r="I9" s="120"/>
      <c r="J9" s="111"/>
      <c r="K9" s="114"/>
      <c r="L9" s="117"/>
      <c r="M9" s="120"/>
      <c r="N9" s="114"/>
      <c r="O9" s="114"/>
      <c r="P9" s="117"/>
      <c r="Q9" s="133"/>
      <c r="R9" s="100"/>
      <c r="S9" s="101"/>
      <c r="T9" s="100"/>
      <c r="U9" s="101"/>
      <c r="V9" s="100"/>
      <c r="W9" s="101"/>
      <c r="X9" s="96"/>
      <c r="Y9" s="96"/>
      <c r="Z9" s="96"/>
    </row>
    <row r="10" spans="1:26" s="50" customFormat="1" ht="85.5" customHeight="1" thickBot="1">
      <c r="A10" s="105"/>
      <c r="B10" s="105"/>
      <c r="C10" s="105"/>
      <c r="D10" s="105"/>
      <c r="E10" s="123"/>
      <c r="F10" s="105"/>
      <c r="G10" s="129"/>
      <c r="H10" s="130"/>
      <c r="I10" s="120"/>
      <c r="J10" s="111"/>
      <c r="K10" s="114"/>
      <c r="L10" s="117"/>
      <c r="M10" s="120"/>
      <c r="N10" s="114"/>
      <c r="O10" s="114"/>
      <c r="P10" s="117"/>
      <c r="Q10" s="134"/>
      <c r="R10" s="93"/>
      <c r="S10" s="94"/>
      <c r="T10" s="93"/>
      <c r="U10" s="94"/>
      <c r="V10" s="93"/>
      <c r="W10" s="94"/>
      <c r="X10" s="96"/>
      <c r="Y10" s="96"/>
      <c r="Z10" s="96"/>
    </row>
    <row r="11" spans="1:26" s="50" customFormat="1" ht="37.5" customHeight="1" thickBot="1">
      <c r="A11" s="105"/>
      <c r="B11" s="105"/>
      <c r="C11" s="105"/>
      <c r="D11" s="105"/>
      <c r="E11" s="124"/>
      <c r="F11" s="106"/>
      <c r="G11" s="44" t="s">
        <v>33</v>
      </c>
      <c r="H11" s="45" t="s">
        <v>34</v>
      </c>
      <c r="I11" s="121"/>
      <c r="J11" s="112"/>
      <c r="K11" s="115"/>
      <c r="L11" s="118"/>
      <c r="M11" s="121"/>
      <c r="N11" s="115"/>
      <c r="O11" s="115"/>
      <c r="P11" s="118"/>
      <c r="Q11" s="46" t="s">
        <v>36</v>
      </c>
      <c r="R11" s="47" t="s">
        <v>37</v>
      </c>
      <c r="S11" s="48" t="s">
        <v>38</v>
      </c>
      <c r="T11" s="47" t="s">
        <v>39</v>
      </c>
      <c r="U11" s="48" t="s">
        <v>40</v>
      </c>
      <c r="V11" s="49" t="s">
        <v>41</v>
      </c>
      <c r="W11" s="48" t="s">
        <v>42</v>
      </c>
      <c r="X11" s="96"/>
      <c r="Y11" s="96"/>
      <c r="Z11" s="96"/>
    </row>
    <row r="12" spans="1:26" s="50" customFormat="1" ht="15.75" customHeight="1" thickBot="1">
      <c r="A12" s="106"/>
      <c r="B12" s="106"/>
      <c r="C12" s="106"/>
      <c r="D12" s="106"/>
      <c r="E12" s="51" t="s">
        <v>32</v>
      </c>
      <c r="F12" s="51" t="s">
        <v>32</v>
      </c>
      <c r="G12" s="52" t="s">
        <v>32</v>
      </c>
      <c r="H12" s="52" t="s">
        <v>32</v>
      </c>
      <c r="I12" s="52" t="s">
        <v>44</v>
      </c>
      <c r="J12" s="52" t="s">
        <v>44</v>
      </c>
      <c r="K12" s="52" t="s">
        <v>44</v>
      </c>
      <c r="L12" s="52" t="s">
        <v>44</v>
      </c>
      <c r="M12" s="52" t="s">
        <v>44</v>
      </c>
      <c r="N12" s="52" t="s">
        <v>44</v>
      </c>
      <c r="O12" s="52" t="s">
        <v>44</v>
      </c>
      <c r="P12" s="52" t="s">
        <v>44</v>
      </c>
      <c r="Q12" s="52" t="s">
        <v>44</v>
      </c>
      <c r="R12" s="52" t="s">
        <v>44</v>
      </c>
      <c r="S12" s="52" t="s">
        <v>44</v>
      </c>
      <c r="T12" s="52" t="s">
        <v>44</v>
      </c>
      <c r="U12" s="52" t="s">
        <v>44</v>
      </c>
      <c r="V12" s="52" t="s">
        <v>44</v>
      </c>
      <c r="W12" s="52" t="s">
        <v>44</v>
      </c>
      <c r="X12" s="95"/>
      <c r="Y12" s="97"/>
      <c r="Z12" s="97"/>
    </row>
    <row r="13" spans="1:26" ht="13.5" customHeight="1" thickBot="1">
      <c r="A13" s="53">
        <v>1</v>
      </c>
      <c r="B13" s="53">
        <v>2</v>
      </c>
      <c r="C13" s="54">
        <v>3</v>
      </c>
      <c r="D13" s="55">
        <v>4</v>
      </c>
      <c r="E13" s="56">
        <v>5</v>
      </c>
      <c r="F13" s="57">
        <v>6</v>
      </c>
      <c r="G13" s="57">
        <v>7</v>
      </c>
      <c r="H13" s="57">
        <v>8</v>
      </c>
      <c r="I13" s="57">
        <v>11</v>
      </c>
      <c r="J13" s="57">
        <v>12</v>
      </c>
      <c r="K13" s="57">
        <v>13</v>
      </c>
      <c r="L13" s="57">
        <v>14</v>
      </c>
      <c r="M13" s="57">
        <v>15</v>
      </c>
      <c r="N13" s="57">
        <v>16</v>
      </c>
      <c r="O13" s="57">
        <v>17</v>
      </c>
      <c r="P13" s="57">
        <v>18</v>
      </c>
      <c r="Q13" s="57">
        <v>19</v>
      </c>
      <c r="R13" s="57">
        <v>20</v>
      </c>
      <c r="S13" s="57">
        <v>21</v>
      </c>
      <c r="T13" s="57">
        <v>22</v>
      </c>
      <c r="U13" s="57">
        <v>23</v>
      </c>
      <c r="V13" s="57">
        <v>24</v>
      </c>
      <c r="W13" s="57">
        <v>25</v>
      </c>
      <c r="X13" s="43">
        <v>26</v>
      </c>
      <c r="Y13" s="43">
        <v>27</v>
      </c>
      <c r="Z13" s="43">
        <v>28</v>
      </c>
    </row>
    <row r="14" spans="1:26" ht="12.75">
      <c r="A14" s="67"/>
      <c r="B14" s="67"/>
      <c r="C14" s="67"/>
      <c r="D14" s="59"/>
      <c r="E14" s="60"/>
      <c r="G14" s="68"/>
      <c r="H14" s="69"/>
      <c r="I14" s="84">
        <v>55.6</v>
      </c>
      <c r="J14" s="85">
        <v>50.4</v>
      </c>
      <c r="K14" s="85">
        <v>0</v>
      </c>
      <c r="L14" s="86">
        <v>0</v>
      </c>
      <c r="M14" s="84">
        <v>37.4</v>
      </c>
      <c r="N14" s="85">
        <v>33.7</v>
      </c>
      <c r="O14" s="85">
        <v>0</v>
      </c>
      <c r="P14" s="86">
        <v>0</v>
      </c>
      <c r="Q14" s="87">
        <v>92.5</v>
      </c>
      <c r="R14" s="84">
        <v>84.2</v>
      </c>
      <c r="S14" s="86">
        <v>81</v>
      </c>
      <c r="T14" s="84">
        <v>0</v>
      </c>
      <c r="U14" s="86">
        <v>0</v>
      </c>
      <c r="V14" s="88">
        <v>0</v>
      </c>
      <c r="W14" s="89">
        <v>0</v>
      </c>
      <c r="X14" s="58"/>
      <c r="Z14" s="58"/>
    </row>
    <row r="15" spans="1:26" ht="15.75">
      <c r="A15" s="76"/>
      <c r="B15" s="76"/>
      <c r="C15" s="92">
        <v>141</v>
      </c>
      <c r="D15" s="77">
        <v>34</v>
      </c>
      <c r="E15" s="77">
        <v>34</v>
      </c>
      <c r="F15" s="78">
        <v>15</v>
      </c>
      <c r="G15" s="79">
        <v>15</v>
      </c>
      <c r="H15" s="80">
        <v>19</v>
      </c>
      <c r="I15" s="81">
        <v>21</v>
      </c>
      <c r="J15" s="82">
        <v>13</v>
      </c>
      <c r="K15" s="82">
        <v>0</v>
      </c>
      <c r="L15" s="80">
        <v>0</v>
      </c>
      <c r="M15" s="81">
        <v>25</v>
      </c>
      <c r="N15" s="82">
        <v>9</v>
      </c>
      <c r="O15" s="82">
        <v>0</v>
      </c>
      <c r="P15" s="80">
        <v>0</v>
      </c>
      <c r="Q15" s="83">
        <v>24</v>
      </c>
      <c r="R15" s="81">
        <v>9</v>
      </c>
      <c r="S15" s="80">
        <v>1</v>
      </c>
      <c r="T15" s="81">
        <v>0</v>
      </c>
      <c r="U15" s="80">
        <v>0</v>
      </c>
      <c r="V15" s="81">
        <v>0</v>
      </c>
      <c r="W15" s="80">
        <v>0</v>
      </c>
      <c r="X15" s="61">
        <f>(Q14*Q15+R14*R15+S14*S15+T14*T15+U14*U15+V14*V15+W14*W15)/E15</f>
        <v>89.96470588235294</v>
      </c>
      <c r="Y15" s="62" t="str">
        <f>IF(X15&gt;89,"Відмінно",IF(X15&gt;74,"Добре",IF(X15&gt;59,"Задовільно","Незадовільно")))</f>
        <v>Відмінно</v>
      </c>
      <c r="Z15" s="63" t="str">
        <f>IF(X15&gt;89,"A",IF(X15&gt;81,"B",IF(X15&gt;74,"C",IF(X15&gt;66,"D",IF(X15&gt;59,"E",IF(X15&gt;34,"F","FX"))))))</f>
        <v>A</v>
      </c>
    </row>
    <row r="16" spans="1:26" ht="13.5" thickBot="1">
      <c r="A16" s="64"/>
      <c r="B16" s="64"/>
      <c r="C16" s="64"/>
      <c r="D16" s="65"/>
      <c r="E16" s="70">
        <f>E15/D15*100</f>
        <v>100</v>
      </c>
      <c r="F16" s="70">
        <f>F15/E15*100</f>
        <v>44.11764705882353</v>
      </c>
      <c r="G16" s="71">
        <f>G15/E15*100</f>
        <v>44.11764705882353</v>
      </c>
      <c r="H16" s="72">
        <f>H15/E15*100</f>
        <v>55.88235294117647</v>
      </c>
      <c r="I16" s="73">
        <f>I15/E15*100</f>
        <v>61.76470588235294</v>
      </c>
      <c r="J16" s="74">
        <f>J15/E15*100</f>
        <v>38.23529411764706</v>
      </c>
      <c r="K16" s="74">
        <f>K15/E15*100</f>
        <v>0</v>
      </c>
      <c r="L16" s="72">
        <f>L15/E15*100</f>
        <v>0</v>
      </c>
      <c r="M16" s="73">
        <f>M15/E15*100</f>
        <v>73.52941176470588</v>
      </c>
      <c r="N16" s="74">
        <f>N15/E15*100</f>
        <v>26.47058823529412</v>
      </c>
      <c r="O16" s="74">
        <f>O15/E15*100</f>
        <v>0</v>
      </c>
      <c r="P16" s="72">
        <f>P15/E15*100</f>
        <v>0</v>
      </c>
      <c r="Q16" s="75">
        <f>Q15/E15*100</f>
        <v>70.58823529411765</v>
      </c>
      <c r="R16" s="73">
        <f>R15/E15*100</f>
        <v>26.47058823529412</v>
      </c>
      <c r="S16" s="72">
        <f>S15/E15*100</f>
        <v>2.941176470588235</v>
      </c>
      <c r="T16" s="73">
        <f>T15/E15*100</f>
        <v>0</v>
      </c>
      <c r="U16" s="72">
        <f>U15/E15*100</f>
        <v>0</v>
      </c>
      <c r="V16" s="73">
        <f>V15/E15*100</f>
        <v>0</v>
      </c>
      <c r="W16" s="72">
        <f>W15/E15*100</f>
        <v>0</v>
      </c>
      <c r="X16" s="64"/>
      <c r="Y16" s="66"/>
      <c r="Z16" s="64"/>
    </row>
    <row r="19" spans="3:17" ht="15">
      <c r="C19" s="90" t="s">
        <v>46</v>
      </c>
      <c r="D19" s="90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</row>
  </sheetData>
  <sheetProtection/>
  <mergeCells count="31">
    <mergeCell ref="N8:N11"/>
    <mergeCell ref="O8:O11"/>
    <mergeCell ref="P8:P11"/>
    <mergeCell ref="Q8:Q10"/>
    <mergeCell ref="Q7:W7"/>
    <mergeCell ref="X7:Z7"/>
    <mergeCell ref="Y8:Y12"/>
    <mergeCell ref="Z8:Z12"/>
    <mergeCell ref="R8:S10"/>
    <mergeCell ref="T8:U10"/>
    <mergeCell ref="V8:W10"/>
    <mergeCell ref="X8:X12"/>
    <mergeCell ref="E8:E11"/>
    <mergeCell ref="F8:F11"/>
    <mergeCell ref="G8:H8"/>
    <mergeCell ref="I8:I11"/>
    <mergeCell ref="G9:H10"/>
    <mergeCell ref="J8:J11"/>
    <mergeCell ref="K8:K11"/>
    <mergeCell ref="L8:L11"/>
    <mergeCell ref="M8:M11"/>
    <mergeCell ref="A2:Z2"/>
    <mergeCell ref="A3:Z3"/>
    <mergeCell ref="A4:Z4"/>
    <mergeCell ref="A7:A12"/>
    <mergeCell ref="B7:B12"/>
    <mergeCell ref="C7:C12"/>
    <mergeCell ref="D7:D12"/>
    <mergeCell ref="E7:H7"/>
    <mergeCell ref="I7:L7"/>
    <mergeCell ref="M7:P7"/>
  </mergeCells>
  <printOptions/>
  <pageMargins left="0.75" right="0.75" top="0.6" bottom="1" header="0.3" footer="0.5"/>
  <pageSetup fitToHeight="1" fitToWidth="1"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2"/>
  <sheetViews>
    <sheetView tabSelected="1" view="pageBreakPreview" zoomScale="75" zoomScaleSheetLayoutView="75" workbookViewId="0" topLeftCell="A1">
      <selection activeCell="N64" sqref="N64"/>
    </sheetView>
  </sheetViews>
  <sheetFormatPr defaultColWidth="9.00390625" defaultRowHeight="12.75"/>
  <cols>
    <col min="1" max="1" width="4.375" style="1" customWidth="1"/>
    <col min="2" max="2" width="45.75390625" style="1" customWidth="1"/>
    <col min="3" max="3" width="9.875" style="1" customWidth="1"/>
    <col min="4" max="4" width="6.00390625" style="1" customWidth="1"/>
    <col min="5" max="5" width="14.625" style="1" customWidth="1"/>
    <col min="6" max="6" width="6.875" style="1" customWidth="1"/>
    <col min="7" max="7" width="14.75390625" style="1" customWidth="1"/>
    <col min="8" max="8" width="6.375" style="1" customWidth="1"/>
    <col min="9" max="9" width="14.625" style="1" customWidth="1"/>
    <col min="10" max="10" width="7.125" style="1" customWidth="1"/>
    <col min="11" max="11" width="47.125" style="1" customWidth="1"/>
    <col min="12" max="12" width="17.00390625" style="1" customWidth="1"/>
    <col min="13" max="13" width="7.00390625" style="1" customWidth="1"/>
    <col min="14" max="16384" width="9.125" style="1" customWidth="1"/>
  </cols>
  <sheetData>
    <row r="1" spans="1:14" ht="15.75">
      <c r="A1" s="157" t="s">
        <v>56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4"/>
      <c r="N1" s="4"/>
    </row>
    <row r="2" spans="1:14" ht="15.75">
      <c r="A2" s="157" t="s">
        <v>55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4"/>
      <c r="N2" s="4"/>
    </row>
    <row r="4" spans="1:14" ht="31.5" customHeight="1">
      <c r="A4" s="158" t="s">
        <v>59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2"/>
      <c r="N4" s="2"/>
    </row>
    <row r="5" spans="1:14" ht="17.25" customHeight="1">
      <c r="A5" s="159" t="s">
        <v>57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2"/>
      <c r="N5" s="2"/>
    </row>
    <row r="6" spans="1:14" ht="15.75" customHeight="1">
      <c r="A6" s="146" t="s">
        <v>60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2"/>
      <c r="N6" s="2"/>
    </row>
    <row r="7" spans="1:14" ht="15.75" customHeight="1">
      <c r="A7" s="156" t="s">
        <v>61</v>
      </c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2"/>
      <c r="N7" s="2"/>
    </row>
    <row r="8" spans="1:12" ht="15.75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</row>
    <row r="9" spans="1:13" ht="33.75" customHeight="1">
      <c r="A9" s="26"/>
      <c r="B9" s="27" t="s">
        <v>18</v>
      </c>
      <c r="C9" s="146" t="s">
        <v>62</v>
      </c>
      <c r="D9" s="146"/>
      <c r="E9" s="146"/>
      <c r="F9" s="146"/>
      <c r="G9" s="146"/>
      <c r="H9" s="146"/>
      <c r="I9" s="146"/>
      <c r="J9" s="146"/>
      <c r="K9" s="146"/>
      <c r="L9" s="146"/>
      <c r="M9" s="8"/>
    </row>
    <row r="10" spans="1:13" ht="15.75" customHeight="1">
      <c r="A10" s="25"/>
      <c r="B10" s="25"/>
      <c r="C10" s="161" t="s">
        <v>0</v>
      </c>
      <c r="D10" s="161"/>
      <c r="E10" s="161"/>
      <c r="F10" s="161"/>
      <c r="G10" s="161"/>
      <c r="H10" s="161"/>
      <c r="I10" s="161"/>
      <c r="J10" s="161"/>
      <c r="K10" s="161"/>
      <c r="L10" s="28"/>
      <c r="M10" s="9"/>
    </row>
    <row r="11" spans="1:13" ht="15.75" customHeight="1">
      <c r="A11" s="25"/>
      <c r="B11" s="27" t="s">
        <v>1</v>
      </c>
      <c r="C11" s="29" t="s">
        <v>63</v>
      </c>
      <c r="D11" s="29"/>
      <c r="E11" s="29"/>
      <c r="F11" s="29"/>
      <c r="G11" s="29"/>
      <c r="H11" s="29"/>
      <c r="I11" s="29"/>
      <c r="J11" s="29"/>
      <c r="K11" s="29"/>
      <c r="L11" s="29"/>
      <c r="M11" s="8"/>
    </row>
    <row r="12" spans="1:13" ht="15.75" customHeight="1">
      <c r="A12" s="25"/>
      <c r="B12" s="25"/>
      <c r="C12" s="161" t="s">
        <v>0</v>
      </c>
      <c r="D12" s="161"/>
      <c r="E12" s="161"/>
      <c r="F12" s="161"/>
      <c r="G12" s="161"/>
      <c r="H12" s="161"/>
      <c r="I12" s="161"/>
      <c r="J12" s="161"/>
      <c r="K12" s="161"/>
      <c r="L12" s="28"/>
      <c r="M12" s="9"/>
    </row>
    <row r="13" spans="1:13" ht="15.75" customHeight="1">
      <c r="A13" s="25"/>
      <c r="B13" s="25"/>
      <c r="C13" s="154" t="s">
        <v>64</v>
      </c>
      <c r="D13" s="154"/>
      <c r="E13" s="154"/>
      <c r="F13" s="154"/>
      <c r="G13" s="154"/>
      <c r="H13" s="154"/>
      <c r="I13" s="154"/>
      <c r="J13" s="154"/>
      <c r="K13" s="154"/>
      <c r="L13" s="154"/>
      <c r="M13" s="8"/>
    </row>
    <row r="14" spans="1:13" ht="15.75" customHeight="1">
      <c r="A14" s="25"/>
      <c r="B14" s="25"/>
      <c r="C14" s="161" t="s">
        <v>0</v>
      </c>
      <c r="D14" s="161"/>
      <c r="E14" s="161"/>
      <c r="F14" s="161"/>
      <c r="G14" s="161"/>
      <c r="H14" s="161"/>
      <c r="I14" s="161"/>
      <c r="J14" s="161"/>
      <c r="K14" s="161"/>
      <c r="L14" s="28"/>
      <c r="M14" s="9"/>
    </row>
    <row r="15" spans="1:13" ht="15.75" customHeight="1">
      <c r="A15" s="25"/>
      <c r="B15" s="25"/>
      <c r="C15" s="154"/>
      <c r="D15" s="154"/>
      <c r="E15" s="154"/>
      <c r="F15" s="154"/>
      <c r="G15" s="154"/>
      <c r="H15" s="154"/>
      <c r="I15" s="154"/>
      <c r="J15" s="154"/>
      <c r="K15" s="154"/>
      <c r="L15" s="155"/>
      <c r="M15" s="8"/>
    </row>
    <row r="16" spans="1:13" ht="15.75" customHeight="1">
      <c r="A16" s="25"/>
      <c r="B16" s="25"/>
      <c r="C16" s="161"/>
      <c r="D16" s="161"/>
      <c r="E16" s="161"/>
      <c r="F16" s="161"/>
      <c r="G16" s="161"/>
      <c r="H16" s="161"/>
      <c r="I16" s="161"/>
      <c r="J16" s="161"/>
      <c r="K16" s="161"/>
      <c r="L16" s="33"/>
      <c r="M16" s="9"/>
    </row>
    <row r="17" spans="1:13" ht="15.75" customHeight="1">
      <c r="A17" s="25"/>
      <c r="B17" s="27" t="s">
        <v>2</v>
      </c>
      <c r="C17" s="26"/>
      <c r="D17" s="26" t="s">
        <v>3</v>
      </c>
      <c r="E17" s="26">
        <v>9</v>
      </c>
      <c r="F17" s="24" t="s">
        <v>7</v>
      </c>
      <c r="G17" s="30"/>
      <c r="H17" s="26"/>
      <c r="I17" s="26" t="s">
        <v>4</v>
      </c>
      <c r="J17" s="26">
        <v>12</v>
      </c>
      <c r="K17" s="24" t="s">
        <v>10</v>
      </c>
      <c r="L17" s="34"/>
      <c r="M17" s="8"/>
    </row>
    <row r="18" spans="1:12" ht="16.5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35"/>
    </row>
    <row r="19" spans="1:13" ht="16.5" customHeight="1">
      <c r="A19" s="139" t="s">
        <v>12</v>
      </c>
      <c r="B19" s="142" t="s">
        <v>48</v>
      </c>
      <c r="C19" s="142" t="s">
        <v>13</v>
      </c>
      <c r="D19" s="147" t="s">
        <v>8</v>
      </c>
      <c r="E19" s="148"/>
      <c r="F19" s="148"/>
      <c r="G19" s="148"/>
      <c r="H19" s="148"/>
      <c r="I19" s="148"/>
      <c r="J19" s="149"/>
      <c r="K19" s="164" t="s">
        <v>49</v>
      </c>
      <c r="L19" s="145" t="s">
        <v>9</v>
      </c>
      <c r="M19" s="5"/>
    </row>
    <row r="20" spans="1:12" ht="16.5">
      <c r="A20" s="140"/>
      <c r="B20" s="143"/>
      <c r="C20" s="162"/>
      <c r="D20" s="150" t="s">
        <v>6</v>
      </c>
      <c r="E20" s="151"/>
      <c r="F20" s="152" t="s">
        <v>5</v>
      </c>
      <c r="G20" s="151"/>
      <c r="H20" s="152" t="s">
        <v>11</v>
      </c>
      <c r="I20" s="153"/>
      <c r="J20" s="151"/>
      <c r="K20" s="164"/>
      <c r="L20" s="145"/>
    </row>
    <row r="21" spans="1:12" ht="60.75" customHeight="1">
      <c r="A21" s="141"/>
      <c r="B21" s="144"/>
      <c r="C21" s="163"/>
      <c r="D21" s="37" t="s">
        <v>30</v>
      </c>
      <c r="E21" s="36" t="s">
        <v>31</v>
      </c>
      <c r="F21" s="37" t="s">
        <v>30</v>
      </c>
      <c r="G21" s="36" t="s">
        <v>31</v>
      </c>
      <c r="H21" s="37" t="s">
        <v>30</v>
      </c>
      <c r="I21" s="36" t="s">
        <v>31</v>
      </c>
      <c r="J21" s="37" t="s">
        <v>50</v>
      </c>
      <c r="K21" s="164"/>
      <c r="L21" s="145"/>
    </row>
    <row r="22" spans="1:12" s="11" customFormat="1" ht="15" customHeight="1">
      <c r="A22" s="3">
        <v>1</v>
      </c>
      <c r="B22" s="22">
        <v>2</v>
      </c>
      <c r="C22" s="17">
        <v>3</v>
      </c>
      <c r="D22" s="3">
        <v>4</v>
      </c>
      <c r="E22" s="3">
        <v>5</v>
      </c>
      <c r="F22" s="3">
        <v>6</v>
      </c>
      <c r="G22" s="3">
        <v>7</v>
      </c>
      <c r="H22" s="3">
        <v>8</v>
      </c>
      <c r="I22" s="3">
        <v>9</v>
      </c>
      <c r="J22" s="3">
        <v>10</v>
      </c>
      <c r="K22" s="3">
        <v>11</v>
      </c>
      <c r="L22" s="3">
        <v>12</v>
      </c>
    </row>
    <row r="23" spans="1:12" s="11" customFormat="1" ht="21" customHeight="1">
      <c r="A23" s="18">
        <v>1</v>
      </c>
      <c r="B23" s="23"/>
      <c r="C23" s="7">
        <v>1</v>
      </c>
      <c r="D23" s="6">
        <v>55</v>
      </c>
      <c r="E23" s="12" t="str">
        <f aca="true" t="shared" si="0" ref="E23:E37">IF(D23&gt;53,"Відмінно",IF(D23&gt;44,"Добре",IF(D23&gt;36,"Задовільно","Незадовільно")))</f>
        <v>Відмінно</v>
      </c>
      <c r="F23" s="7">
        <v>30</v>
      </c>
      <c r="G23" s="12" t="str">
        <f aca="true" t="shared" si="1" ref="G23:G37">IF(F23&gt;35,"Відмінно",IF(F23&gt;29,"Добре",IF(F23&gt;23,"Задовільно","Незадовільно")))</f>
        <v>Добре</v>
      </c>
      <c r="H23" s="6">
        <f aca="true" t="shared" si="2" ref="H23:H37">SUM(D23,F23)</f>
        <v>85</v>
      </c>
      <c r="I23" s="12" t="str">
        <f aca="true" t="shared" si="3" ref="I23:I37">IF(H23&gt;89,"Відмінно",IF(H23&gt;74,"Добре",IF(H23&gt;59,"Задовільно","Незадовільно")))</f>
        <v>Добре</v>
      </c>
      <c r="J23" s="12" t="str">
        <f aca="true" t="shared" si="4" ref="J23:J37">IF(H23&gt;89,"A",IF(H23&gt;81,"B",IF(H23&gt;74,"C",IF(H23&gt;66,"D",IF(H23&gt;59,"E",IF(H23&gt;34,"F","FX"))))))</f>
        <v>B</v>
      </c>
      <c r="K23" s="31"/>
      <c r="L23" s="10"/>
    </row>
    <row r="24" spans="1:12" s="11" customFormat="1" ht="21" customHeight="1">
      <c r="A24" s="18">
        <v>2</v>
      </c>
      <c r="B24" s="23"/>
      <c r="C24" s="7">
        <v>2</v>
      </c>
      <c r="D24" s="6">
        <v>30</v>
      </c>
      <c r="E24" s="12" t="str">
        <f t="shared" si="0"/>
        <v>Незадовільно</v>
      </c>
      <c r="F24" s="7">
        <v>29</v>
      </c>
      <c r="G24" s="12" t="str">
        <f t="shared" si="1"/>
        <v>Задовільно</v>
      </c>
      <c r="H24" s="6">
        <f t="shared" si="2"/>
        <v>59</v>
      </c>
      <c r="I24" s="12" t="str">
        <f t="shared" si="3"/>
        <v>Незадовільно</v>
      </c>
      <c r="J24" s="12" t="str">
        <f t="shared" si="4"/>
        <v>F</v>
      </c>
      <c r="K24" s="31"/>
      <c r="L24" s="10"/>
    </row>
    <row r="25" spans="1:12" s="11" customFormat="1" ht="21" customHeight="1">
      <c r="A25" s="18">
        <v>3</v>
      </c>
      <c r="B25" s="23"/>
      <c r="C25" s="7">
        <v>5</v>
      </c>
      <c r="D25" s="6">
        <v>36</v>
      </c>
      <c r="E25" s="12" t="str">
        <f>IF(D25&gt;53,"Відмінно",IF(D25&gt;44,"Добре",IF(D25&gt;35,"Задовільно","Незадовільно")))</f>
        <v>Задовільно</v>
      </c>
      <c r="F25" s="7">
        <v>35</v>
      </c>
      <c r="G25" s="12" t="str">
        <f t="shared" si="1"/>
        <v>Добре</v>
      </c>
      <c r="H25" s="6">
        <f t="shared" si="2"/>
        <v>71</v>
      </c>
      <c r="I25" s="12" t="str">
        <f t="shared" si="3"/>
        <v>Задовільно</v>
      </c>
      <c r="J25" s="12" t="str">
        <f t="shared" si="4"/>
        <v>D</v>
      </c>
      <c r="K25" s="31"/>
      <c r="L25" s="10"/>
    </row>
    <row r="26" spans="1:12" s="11" customFormat="1" ht="21" customHeight="1">
      <c r="A26" s="18">
        <v>4</v>
      </c>
      <c r="B26" s="23"/>
      <c r="C26" s="7"/>
      <c r="D26" s="6"/>
      <c r="E26" s="12" t="str">
        <f t="shared" si="0"/>
        <v>Незадовільно</v>
      </c>
      <c r="F26" s="7"/>
      <c r="G26" s="12" t="str">
        <f t="shared" si="1"/>
        <v>Незадовільно</v>
      </c>
      <c r="H26" s="6">
        <f t="shared" si="2"/>
        <v>0</v>
      </c>
      <c r="I26" s="12" t="str">
        <f t="shared" si="3"/>
        <v>Незадовільно</v>
      </c>
      <c r="J26" s="12" t="str">
        <f t="shared" si="4"/>
        <v>FX</v>
      </c>
      <c r="K26" s="31"/>
      <c r="L26" s="10"/>
    </row>
    <row r="27" spans="1:12" s="11" customFormat="1" ht="21" customHeight="1">
      <c r="A27" s="18">
        <v>5</v>
      </c>
      <c r="B27" s="23"/>
      <c r="C27" s="7"/>
      <c r="D27" s="6"/>
      <c r="E27" s="12" t="str">
        <f t="shared" si="0"/>
        <v>Незадовільно</v>
      </c>
      <c r="F27" s="7"/>
      <c r="G27" s="12" t="str">
        <f t="shared" si="1"/>
        <v>Незадовільно</v>
      </c>
      <c r="H27" s="6">
        <f t="shared" si="2"/>
        <v>0</v>
      </c>
      <c r="I27" s="12" t="str">
        <f t="shared" si="3"/>
        <v>Незадовільно</v>
      </c>
      <c r="J27" s="12" t="str">
        <f t="shared" si="4"/>
        <v>FX</v>
      </c>
      <c r="K27" s="31"/>
      <c r="L27" s="10"/>
    </row>
    <row r="28" spans="1:12" s="11" customFormat="1" ht="21" customHeight="1">
      <c r="A28" s="18">
        <v>6</v>
      </c>
      <c r="B28" s="23"/>
      <c r="C28" s="7"/>
      <c r="D28" s="6"/>
      <c r="E28" s="12" t="str">
        <f t="shared" si="0"/>
        <v>Незадовільно</v>
      </c>
      <c r="F28" s="7"/>
      <c r="G28" s="12" t="str">
        <f t="shared" si="1"/>
        <v>Незадовільно</v>
      </c>
      <c r="H28" s="6">
        <f t="shared" si="2"/>
        <v>0</v>
      </c>
      <c r="I28" s="12" t="str">
        <f t="shared" si="3"/>
        <v>Незадовільно</v>
      </c>
      <c r="J28" s="12" t="str">
        <f t="shared" si="4"/>
        <v>FX</v>
      </c>
      <c r="K28" s="31"/>
      <c r="L28" s="10"/>
    </row>
    <row r="29" spans="1:12" s="11" customFormat="1" ht="21" customHeight="1">
      <c r="A29" s="18">
        <v>7</v>
      </c>
      <c r="B29" s="23"/>
      <c r="C29" s="7"/>
      <c r="D29" s="6"/>
      <c r="E29" s="12" t="str">
        <f t="shared" si="0"/>
        <v>Незадовільно</v>
      </c>
      <c r="F29" s="7"/>
      <c r="G29" s="12" t="str">
        <f t="shared" si="1"/>
        <v>Незадовільно</v>
      </c>
      <c r="H29" s="6">
        <f t="shared" si="2"/>
        <v>0</v>
      </c>
      <c r="I29" s="12" t="str">
        <f t="shared" si="3"/>
        <v>Незадовільно</v>
      </c>
      <c r="J29" s="12" t="str">
        <f t="shared" si="4"/>
        <v>FX</v>
      </c>
      <c r="K29" s="31"/>
      <c r="L29" s="10"/>
    </row>
    <row r="30" spans="1:12" s="11" customFormat="1" ht="21" customHeight="1">
      <c r="A30" s="18">
        <v>8</v>
      </c>
      <c r="B30" s="23"/>
      <c r="C30" s="7"/>
      <c r="D30" s="6"/>
      <c r="E30" s="12" t="str">
        <f t="shared" si="0"/>
        <v>Незадовільно</v>
      </c>
      <c r="F30" s="7"/>
      <c r="G30" s="12" t="str">
        <f t="shared" si="1"/>
        <v>Незадовільно</v>
      </c>
      <c r="H30" s="6">
        <f t="shared" si="2"/>
        <v>0</v>
      </c>
      <c r="I30" s="12" t="str">
        <f t="shared" si="3"/>
        <v>Незадовільно</v>
      </c>
      <c r="J30" s="12" t="str">
        <f t="shared" si="4"/>
        <v>FX</v>
      </c>
      <c r="K30" s="31"/>
      <c r="L30" s="10"/>
    </row>
    <row r="31" spans="1:12" s="11" customFormat="1" ht="21" customHeight="1">
      <c r="A31" s="18">
        <v>9</v>
      </c>
      <c r="B31" s="23"/>
      <c r="C31" s="7"/>
      <c r="D31" s="6"/>
      <c r="E31" s="12" t="str">
        <f t="shared" si="0"/>
        <v>Незадовільно</v>
      </c>
      <c r="F31" s="7"/>
      <c r="G31" s="12" t="str">
        <f t="shared" si="1"/>
        <v>Незадовільно</v>
      </c>
      <c r="H31" s="6">
        <f t="shared" si="2"/>
        <v>0</v>
      </c>
      <c r="I31" s="12" t="str">
        <f t="shared" si="3"/>
        <v>Незадовільно</v>
      </c>
      <c r="J31" s="12" t="str">
        <f t="shared" si="4"/>
        <v>FX</v>
      </c>
      <c r="K31" s="31"/>
      <c r="L31" s="10"/>
    </row>
    <row r="32" spans="1:12" s="11" customFormat="1" ht="21" customHeight="1">
      <c r="A32" s="18">
        <v>10</v>
      </c>
      <c r="B32" s="23"/>
      <c r="C32" s="7"/>
      <c r="D32" s="6"/>
      <c r="E32" s="12" t="str">
        <f t="shared" si="0"/>
        <v>Незадовільно</v>
      </c>
      <c r="F32" s="7"/>
      <c r="G32" s="12" t="str">
        <f t="shared" si="1"/>
        <v>Незадовільно</v>
      </c>
      <c r="H32" s="6">
        <f t="shared" si="2"/>
        <v>0</v>
      </c>
      <c r="I32" s="12" t="str">
        <f t="shared" si="3"/>
        <v>Незадовільно</v>
      </c>
      <c r="J32" s="12" t="str">
        <f t="shared" si="4"/>
        <v>FX</v>
      </c>
      <c r="K32" s="31"/>
      <c r="L32" s="10"/>
    </row>
    <row r="33" spans="1:12" s="11" customFormat="1" ht="21" customHeight="1">
      <c r="A33" s="18">
        <v>11</v>
      </c>
      <c r="B33" s="23"/>
      <c r="C33" s="7"/>
      <c r="D33" s="6"/>
      <c r="E33" s="12" t="str">
        <f t="shared" si="0"/>
        <v>Незадовільно</v>
      </c>
      <c r="F33" s="7"/>
      <c r="G33" s="12" t="str">
        <f t="shared" si="1"/>
        <v>Незадовільно</v>
      </c>
      <c r="H33" s="6">
        <f t="shared" si="2"/>
        <v>0</v>
      </c>
      <c r="I33" s="12" t="str">
        <f t="shared" si="3"/>
        <v>Незадовільно</v>
      </c>
      <c r="J33" s="12" t="str">
        <f t="shared" si="4"/>
        <v>FX</v>
      </c>
      <c r="K33" s="31"/>
      <c r="L33" s="10"/>
    </row>
    <row r="34" spans="1:12" s="11" customFormat="1" ht="21" customHeight="1">
      <c r="A34" s="18">
        <v>12</v>
      </c>
      <c r="B34" s="23"/>
      <c r="C34" s="7"/>
      <c r="D34" s="6"/>
      <c r="E34" s="12" t="str">
        <f t="shared" si="0"/>
        <v>Незадовільно</v>
      </c>
      <c r="F34" s="7"/>
      <c r="G34" s="12" t="str">
        <f t="shared" si="1"/>
        <v>Незадовільно</v>
      </c>
      <c r="H34" s="6">
        <f t="shared" si="2"/>
        <v>0</v>
      </c>
      <c r="I34" s="12" t="str">
        <f t="shared" si="3"/>
        <v>Незадовільно</v>
      </c>
      <c r="J34" s="12" t="str">
        <f t="shared" si="4"/>
        <v>FX</v>
      </c>
      <c r="K34" s="31"/>
      <c r="L34" s="10"/>
    </row>
    <row r="35" spans="1:12" s="11" customFormat="1" ht="21" customHeight="1">
      <c r="A35" s="18">
        <v>13</v>
      </c>
      <c r="B35" s="23"/>
      <c r="C35" s="7"/>
      <c r="D35" s="6"/>
      <c r="E35" s="12" t="str">
        <f t="shared" si="0"/>
        <v>Незадовільно</v>
      </c>
      <c r="F35" s="7"/>
      <c r="G35" s="12" t="str">
        <f t="shared" si="1"/>
        <v>Незадовільно</v>
      </c>
      <c r="H35" s="6">
        <f t="shared" si="2"/>
        <v>0</v>
      </c>
      <c r="I35" s="12" t="str">
        <f t="shared" si="3"/>
        <v>Незадовільно</v>
      </c>
      <c r="J35" s="12" t="str">
        <f t="shared" si="4"/>
        <v>FX</v>
      </c>
      <c r="K35" s="31"/>
      <c r="L35" s="10"/>
    </row>
    <row r="36" spans="1:12" s="11" customFormat="1" ht="21" customHeight="1">
      <c r="A36" s="18">
        <v>14</v>
      </c>
      <c r="B36" s="23"/>
      <c r="C36" s="7"/>
      <c r="D36" s="6"/>
      <c r="E36" s="12" t="str">
        <f t="shared" si="0"/>
        <v>Незадовільно</v>
      </c>
      <c r="F36" s="7"/>
      <c r="G36" s="12" t="str">
        <f t="shared" si="1"/>
        <v>Незадовільно</v>
      </c>
      <c r="H36" s="6">
        <f t="shared" si="2"/>
        <v>0</v>
      </c>
      <c r="I36" s="12" t="str">
        <f t="shared" si="3"/>
        <v>Незадовільно</v>
      </c>
      <c r="J36" s="12" t="str">
        <f t="shared" si="4"/>
        <v>FX</v>
      </c>
      <c r="K36" s="31"/>
      <c r="L36" s="10"/>
    </row>
    <row r="37" spans="1:12" s="11" customFormat="1" ht="21" customHeight="1">
      <c r="A37" s="18">
        <v>15</v>
      </c>
      <c r="B37" s="23"/>
      <c r="C37" s="7"/>
      <c r="D37" s="6"/>
      <c r="E37" s="12" t="str">
        <f t="shared" si="0"/>
        <v>Незадовільно</v>
      </c>
      <c r="F37" s="7"/>
      <c r="G37" s="12" t="str">
        <f t="shared" si="1"/>
        <v>Незадовільно</v>
      </c>
      <c r="H37" s="6">
        <f t="shared" si="2"/>
        <v>0</v>
      </c>
      <c r="I37" s="12" t="str">
        <f t="shared" si="3"/>
        <v>Незадовільно</v>
      </c>
      <c r="J37" s="12" t="str">
        <f t="shared" si="4"/>
        <v>FX</v>
      </c>
      <c r="K37" s="31"/>
      <c r="L37" s="10"/>
    </row>
    <row r="38" spans="1:12" ht="15.75">
      <c r="A38" s="3">
        <v>1</v>
      </c>
      <c r="B38" s="22">
        <v>2</v>
      </c>
      <c r="C38" s="17">
        <v>3</v>
      </c>
      <c r="D38" s="3">
        <v>4</v>
      </c>
      <c r="E38" s="3">
        <v>5</v>
      </c>
      <c r="F38" s="3">
        <v>6</v>
      </c>
      <c r="G38" s="3">
        <v>7</v>
      </c>
      <c r="H38" s="3">
        <v>8</v>
      </c>
      <c r="I38" s="3">
        <v>9</v>
      </c>
      <c r="J38" s="3">
        <v>10</v>
      </c>
      <c r="K38" s="3">
        <v>11</v>
      </c>
      <c r="L38" s="3">
        <v>12</v>
      </c>
    </row>
    <row r="39" spans="1:12" s="11" customFormat="1" ht="21" customHeight="1">
      <c r="A39" s="6">
        <v>16</v>
      </c>
      <c r="B39" s="10"/>
      <c r="C39" s="6"/>
      <c r="D39" s="6"/>
      <c r="E39" s="12" t="str">
        <f>IF(D39&gt;53,"Відмінно",IF(D39&gt;44,"Добре",IF(D39&gt;36,"Задовільно","Незадовільно")))</f>
        <v>Незадовільно</v>
      </c>
      <c r="F39" s="7"/>
      <c r="G39" s="12" t="str">
        <f>IF(F39&gt;35,"Відмінно",IF(F39&gt;29,"Добре",IF(F39&gt;23,"Задовільно","Незадовільно")))</f>
        <v>Незадовільно</v>
      </c>
      <c r="H39" s="6">
        <f>SUM(D39,F39)</f>
        <v>0</v>
      </c>
      <c r="I39" s="12" t="str">
        <f>IF(H39&gt;89,"Відмінно",IF(H39&gt;74,"Добре",IF(H39&gt;59,"Задовільно","Незадовільно")))</f>
        <v>Незадовільно</v>
      </c>
      <c r="J39" s="12" t="str">
        <f>IF(H39&gt;89,"A",IF(H39&gt;81,"B",IF(H39&gt;74,"C",IF(H39&gt;66,"D",IF(H39&gt;59,"E",IF(H39&gt;34,"F","FX"))))))</f>
        <v>FX</v>
      </c>
      <c r="K39" s="32"/>
      <c r="L39" s="10"/>
    </row>
    <row r="40" spans="1:12" s="11" customFormat="1" ht="21" customHeight="1">
      <c r="A40" s="6">
        <v>17</v>
      </c>
      <c r="B40" s="10"/>
      <c r="C40" s="6"/>
      <c r="D40" s="6"/>
      <c r="E40" s="12" t="str">
        <f aca="true" t="shared" si="5" ref="E40:E59">IF(D40&gt;53,"Відмінно",IF(D40&gt;44,"Добре",IF(D40&gt;36,"Задовільно","Незадовільно")))</f>
        <v>Незадовільно</v>
      </c>
      <c r="F40" s="7"/>
      <c r="G40" s="12" t="str">
        <f aca="true" t="shared" si="6" ref="G40:G59">IF(F40&gt;35,"Відмінно",IF(F40&gt;29,"Добре",IF(F40&gt;23,"Задовільно","Незадовільно")))</f>
        <v>Незадовільно</v>
      </c>
      <c r="H40" s="6">
        <f aca="true" t="shared" si="7" ref="H40:H45">SUM(D40,F40)</f>
        <v>0</v>
      </c>
      <c r="I40" s="12" t="str">
        <f aca="true" t="shared" si="8" ref="I40:I59">IF(H40&gt;89,"Відмінно",IF(H40&gt;74,"Добре",IF(H40&gt;59,"Задовільно","Незадовільно")))</f>
        <v>Незадовільно</v>
      </c>
      <c r="J40" s="12" t="str">
        <f aca="true" t="shared" si="9" ref="J40:J45">IF(H40&gt;89,"A",IF(H40&gt;81,"B",IF(H40&gt;74,"C",IF(H40&gt;66,"D",IF(H40&gt;59,"E",IF(H40&gt;34,"F","FX"))))))</f>
        <v>FX</v>
      </c>
      <c r="K40" s="31"/>
      <c r="L40" s="10"/>
    </row>
    <row r="41" spans="1:12" s="11" customFormat="1" ht="21" customHeight="1">
      <c r="A41" s="6">
        <v>18</v>
      </c>
      <c r="B41" s="10"/>
      <c r="C41" s="6"/>
      <c r="D41" s="6"/>
      <c r="E41" s="12" t="str">
        <f t="shared" si="5"/>
        <v>Незадовільно</v>
      </c>
      <c r="F41" s="7"/>
      <c r="G41" s="12" t="str">
        <f t="shared" si="6"/>
        <v>Незадовільно</v>
      </c>
      <c r="H41" s="6">
        <f t="shared" si="7"/>
        <v>0</v>
      </c>
      <c r="I41" s="12" t="str">
        <f t="shared" si="8"/>
        <v>Незадовільно</v>
      </c>
      <c r="J41" s="12" t="str">
        <f t="shared" si="9"/>
        <v>FX</v>
      </c>
      <c r="K41" s="31"/>
      <c r="L41" s="10"/>
    </row>
    <row r="42" spans="1:12" s="11" customFormat="1" ht="21" customHeight="1">
      <c r="A42" s="6">
        <v>19</v>
      </c>
      <c r="B42" s="10"/>
      <c r="C42" s="6"/>
      <c r="D42" s="6"/>
      <c r="E42" s="12" t="str">
        <f t="shared" si="5"/>
        <v>Незадовільно</v>
      </c>
      <c r="F42" s="7"/>
      <c r="G42" s="12" t="str">
        <f t="shared" si="6"/>
        <v>Незадовільно</v>
      </c>
      <c r="H42" s="6">
        <f t="shared" si="7"/>
        <v>0</v>
      </c>
      <c r="I42" s="12" t="str">
        <f t="shared" si="8"/>
        <v>Незадовільно</v>
      </c>
      <c r="J42" s="12" t="str">
        <f t="shared" si="9"/>
        <v>FX</v>
      </c>
      <c r="K42" s="31"/>
      <c r="L42" s="10"/>
    </row>
    <row r="43" spans="1:12" s="11" customFormat="1" ht="21" customHeight="1">
      <c r="A43" s="6">
        <v>20</v>
      </c>
      <c r="B43" s="10"/>
      <c r="C43" s="6"/>
      <c r="D43" s="6"/>
      <c r="E43" s="12" t="str">
        <f t="shared" si="5"/>
        <v>Незадовільно</v>
      </c>
      <c r="F43" s="7"/>
      <c r="G43" s="12" t="str">
        <f t="shared" si="6"/>
        <v>Незадовільно</v>
      </c>
      <c r="H43" s="6">
        <f t="shared" si="7"/>
        <v>0</v>
      </c>
      <c r="I43" s="12" t="str">
        <f t="shared" si="8"/>
        <v>Незадовільно</v>
      </c>
      <c r="J43" s="12" t="str">
        <f t="shared" si="9"/>
        <v>FX</v>
      </c>
      <c r="K43" s="31"/>
      <c r="L43" s="10"/>
    </row>
    <row r="44" spans="1:12" s="11" customFormat="1" ht="21" customHeight="1">
      <c r="A44" s="6">
        <v>21</v>
      </c>
      <c r="B44" s="10"/>
      <c r="C44" s="6"/>
      <c r="D44" s="6"/>
      <c r="E44" s="12" t="str">
        <f t="shared" si="5"/>
        <v>Незадовільно</v>
      </c>
      <c r="F44" s="7"/>
      <c r="G44" s="12" t="str">
        <f t="shared" si="6"/>
        <v>Незадовільно</v>
      </c>
      <c r="H44" s="6">
        <f t="shared" si="7"/>
        <v>0</v>
      </c>
      <c r="I44" s="12" t="str">
        <f t="shared" si="8"/>
        <v>Незадовільно</v>
      </c>
      <c r="J44" s="12" t="str">
        <f t="shared" si="9"/>
        <v>FX</v>
      </c>
      <c r="K44" s="31"/>
      <c r="L44" s="10"/>
    </row>
    <row r="45" spans="1:12" s="11" customFormat="1" ht="21" customHeight="1">
      <c r="A45" s="6">
        <v>22</v>
      </c>
      <c r="B45" s="10"/>
      <c r="C45" s="6"/>
      <c r="D45" s="6"/>
      <c r="E45" s="12" t="str">
        <f t="shared" si="5"/>
        <v>Незадовільно</v>
      </c>
      <c r="F45" s="7"/>
      <c r="G45" s="12" t="str">
        <f t="shared" si="6"/>
        <v>Незадовільно</v>
      </c>
      <c r="H45" s="6">
        <f t="shared" si="7"/>
        <v>0</v>
      </c>
      <c r="I45" s="12" t="str">
        <f t="shared" si="8"/>
        <v>Незадовільно</v>
      </c>
      <c r="J45" s="12" t="str">
        <f t="shared" si="9"/>
        <v>FX</v>
      </c>
      <c r="K45" s="31"/>
      <c r="L45" s="10"/>
    </row>
    <row r="46" spans="1:12" ht="21" customHeight="1">
      <c r="A46" s="6">
        <v>23</v>
      </c>
      <c r="B46" s="10"/>
      <c r="C46" s="6"/>
      <c r="D46" s="6"/>
      <c r="E46" s="12" t="str">
        <f t="shared" si="5"/>
        <v>Незадовільно</v>
      </c>
      <c r="F46" s="7"/>
      <c r="G46" s="12" t="str">
        <f t="shared" si="6"/>
        <v>Незадовільно</v>
      </c>
      <c r="H46" s="6">
        <f aca="true" t="shared" si="10" ref="H46:H59">SUM(D46,F46)</f>
        <v>0</v>
      </c>
      <c r="I46" s="12" t="str">
        <f t="shared" si="8"/>
        <v>Незадовільно</v>
      </c>
      <c r="J46" s="12" t="str">
        <f aca="true" t="shared" si="11" ref="J46:J59">IF(H46&gt;89,"A",IF(H46&gt;81,"B",IF(H46&gt;74,"C",IF(H46&gt;66,"D",IF(H46&gt;59,"E",IF(H46&gt;34,"F","FX"))))))</f>
        <v>FX</v>
      </c>
      <c r="K46" s="31"/>
      <c r="L46" s="10"/>
    </row>
    <row r="47" spans="1:12" ht="21" customHeight="1">
      <c r="A47" s="6">
        <v>24</v>
      </c>
      <c r="B47" s="10"/>
      <c r="C47" s="6"/>
      <c r="D47" s="6"/>
      <c r="E47" s="12" t="str">
        <f t="shared" si="5"/>
        <v>Незадовільно</v>
      </c>
      <c r="F47" s="7"/>
      <c r="G47" s="12" t="str">
        <f t="shared" si="6"/>
        <v>Незадовільно</v>
      </c>
      <c r="H47" s="6">
        <f t="shared" si="10"/>
        <v>0</v>
      </c>
      <c r="I47" s="12" t="str">
        <f t="shared" si="8"/>
        <v>Незадовільно</v>
      </c>
      <c r="J47" s="12" t="str">
        <f t="shared" si="11"/>
        <v>FX</v>
      </c>
      <c r="K47" s="31"/>
      <c r="L47" s="10"/>
    </row>
    <row r="48" spans="1:12" ht="21" customHeight="1">
      <c r="A48" s="6">
        <v>25</v>
      </c>
      <c r="B48" s="10"/>
      <c r="C48" s="6"/>
      <c r="D48" s="6"/>
      <c r="E48" s="12" t="str">
        <f t="shared" si="5"/>
        <v>Незадовільно</v>
      </c>
      <c r="F48" s="7"/>
      <c r="G48" s="12" t="str">
        <f t="shared" si="6"/>
        <v>Незадовільно</v>
      </c>
      <c r="H48" s="6">
        <f t="shared" si="10"/>
        <v>0</v>
      </c>
      <c r="I48" s="12" t="str">
        <f t="shared" si="8"/>
        <v>Незадовільно</v>
      </c>
      <c r="J48" s="12" t="str">
        <f t="shared" si="11"/>
        <v>FX</v>
      </c>
      <c r="K48" s="31"/>
      <c r="L48" s="10"/>
    </row>
    <row r="49" spans="1:12" ht="21" customHeight="1">
      <c r="A49" s="6">
        <v>26</v>
      </c>
      <c r="B49" s="10"/>
      <c r="C49" s="6"/>
      <c r="D49" s="6"/>
      <c r="E49" s="12" t="str">
        <f t="shared" si="5"/>
        <v>Незадовільно</v>
      </c>
      <c r="F49" s="7"/>
      <c r="G49" s="12" t="str">
        <f t="shared" si="6"/>
        <v>Незадовільно</v>
      </c>
      <c r="H49" s="6">
        <f t="shared" si="10"/>
        <v>0</v>
      </c>
      <c r="I49" s="12" t="str">
        <f t="shared" si="8"/>
        <v>Незадовільно</v>
      </c>
      <c r="J49" s="12" t="str">
        <f t="shared" si="11"/>
        <v>FX</v>
      </c>
      <c r="K49" s="31"/>
      <c r="L49" s="10"/>
    </row>
    <row r="50" spans="1:12" ht="21" customHeight="1">
      <c r="A50" s="6">
        <v>27</v>
      </c>
      <c r="B50" s="10"/>
      <c r="C50" s="6"/>
      <c r="D50" s="6"/>
      <c r="E50" s="12" t="str">
        <f t="shared" si="5"/>
        <v>Незадовільно</v>
      </c>
      <c r="F50" s="7"/>
      <c r="G50" s="12" t="str">
        <f t="shared" si="6"/>
        <v>Незадовільно</v>
      </c>
      <c r="H50" s="6">
        <f t="shared" si="10"/>
        <v>0</v>
      </c>
      <c r="I50" s="12" t="str">
        <f t="shared" si="8"/>
        <v>Незадовільно</v>
      </c>
      <c r="J50" s="12" t="str">
        <f t="shared" si="11"/>
        <v>FX</v>
      </c>
      <c r="K50" s="31"/>
      <c r="L50" s="10"/>
    </row>
    <row r="51" spans="1:12" ht="21" customHeight="1">
      <c r="A51" s="6">
        <v>28</v>
      </c>
      <c r="B51" s="10"/>
      <c r="C51" s="6"/>
      <c r="D51" s="6"/>
      <c r="E51" s="12" t="str">
        <f t="shared" si="5"/>
        <v>Незадовільно</v>
      </c>
      <c r="F51" s="7"/>
      <c r="G51" s="12" t="str">
        <f t="shared" si="6"/>
        <v>Незадовільно</v>
      </c>
      <c r="H51" s="6">
        <f t="shared" si="10"/>
        <v>0</v>
      </c>
      <c r="I51" s="12" t="str">
        <f t="shared" si="8"/>
        <v>Незадовільно</v>
      </c>
      <c r="J51" s="12" t="str">
        <f t="shared" si="11"/>
        <v>FX</v>
      </c>
      <c r="K51" s="31"/>
      <c r="L51" s="10"/>
    </row>
    <row r="52" spans="1:12" ht="21" customHeight="1">
      <c r="A52" s="6">
        <v>29</v>
      </c>
      <c r="B52" s="10"/>
      <c r="C52" s="6"/>
      <c r="D52" s="6"/>
      <c r="E52" s="12" t="str">
        <f t="shared" si="5"/>
        <v>Незадовільно</v>
      </c>
      <c r="F52" s="7"/>
      <c r="G52" s="12" t="str">
        <f t="shared" si="6"/>
        <v>Незадовільно</v>
      </c>
      <c r="H52" s="6">
        <f t="shared" si="10"/>
        <v>0</v>
      </c>
      <c r="I52" s="12" t="str">
        <f t="shared" si="8"/>
        <v>Незадовільно</v>
      </c>
      <c r="J52" s="12" t="str">
        <f t="shared" si="11"/>
        <v>FX</v>
      </c>
      <c r="K52" s="31"/>
      <c r="L52" s="10"/>
    </row>
    <row r="53" spans="1:12" ht="21" customHeight="1">
      <c r="A53" s="6">
        <v>30</v>
      </c>
      <c r="B53" s="10"/>
      <c r="C53" s="6"/>
      <c r="D53" s="6"/>
      <c r="E53" s="12" t="str">
        <f t="shared" si="5"/>
        <v>Незадовільно</v>
      </c>
      <c r="F53" s="7"/>
      <c r="G53" s="12" t="str">
        <f t="shared" si="6"/>
        <v>Незадовільно</v>
      </c>
      <c r="H53" s="6">
        <f t="shared" si="10"/>
        <v>0</v>
      </c>
      <c r="I53" s="12" t="str">
        <f t="shared" si="8"/>
        <v>Незадовільно</v>
      </c>
      <c r="J53" s="12" t="str">
        <f t="shared" si="11"/>
        <v>FX</v>
      </c>
      <c r="K53" s="31"/>
      <c r="L53" s="10"/>
    </row>
    <row r="54" spans="1:12" ht="21" customHeight="1">
      <c r="A54" s="6">
        <v>31</v>
      </c>
      <c r="B54" s="10"/>
      <c r="C54" s="6"/>
      <c r="D54" s="6"/>
      <c r="E54" s="12" t="str">
        <f t="shared" si="5"/>
        <v>Незадовільно</v>
      </c>
      <c r="F54" s="7"/>
      <c r="G54" s="12" t="str">
        <f t="shared" si="6"/>
        <v>Незадовільно</v>
      </c>
      <c r="H54" s="6">
        <f t="shared" si="10"/>
        <v>0</v>
      </c>
      <c r="I54" s="12" t="str">
        <f t="shared" si="8"/>
        <v>Незадовільно</v>
      </c>
      <c r="J54" s="12" t="str">
        <f t="shared" si="11"/>
        <v>FX</v>
      </c>
      <c r="K54" s="31"/>
      <c r="L54" s="10"/>
    </row>
    <row r="55" spans="1:12" ht="21" customHeight="1">
      <c r="A55" s="6">
        <v>32</v>
      </c>
      <c r="B55" s="10"/>
      <c r="C55" s="6"/>
      <c r="D55" s="6"/>
      <c r="E55" s="12" t="str">
        <f t="shared" si="5"/>
        <v>Незадовільно</v>
      </c>
      <c r="F55" s="7"/>
      <c r="G55" s="12" t="str">
        <f t="shared" si="6"/>
        <v>Незадовільно</v>
      </c>
      <c r="H55" s="6">
        <f t="shared" si="10"/>
        <v>0</v>
      </c>
      <c r="I55" s="12" t="str">
        <f t="shared" si="8"/>
        <v>Незадовільно</v>
      </c>
      <c r="J55" s="12" t="str">
        <f t="shared" si="11"/>
        <v>FX</v>
      </c>
      <c r="K55" s="31"/>
      <c r="L55" s="10"/>
    </row>
    <row r="56" spans="1:12" ht="21" customHeight="1">
      <c r="A56" s="6">
        <v>33</v>
      </c>
      <c r="B56" s="10"/>
      <c r="C56" s="6"/>
      <c r="D56" s="6"/>
      <c r="E56" s="12" t="str">
        <f t="shared" si="5"/>
        <v>Незадовільно</v>
      </c>
      <c r="F56" s="7"/>
      <c r="G56" s="12" t="str">
        <f t="shared" si="6"/>
        <v>Незадовільно</v>
      </c>
      <c r="H56" s="6">
        <f t="shared" si="10"/>
        <v>0</v>
      </c>
      <c r="I56" s="12" t="str">
        <f t="shared" si="8"/>
        <v>Незадовільно</v>
      </c>
      <c r="J56" s="12" t="str">
        <f t="shared" si="11"/>
        <v>FX</v>
      </c>
      <c r="K56" s="31"/>
      <c r="L56" s="10"/>
    </row>
    <row r="57" spans="1:12" ht="21" customHeight="1">
      <c r="A57" s="6">
        <v>34</v>
      </c>
      <c r="B57" s="10"/>
      <c r="C57" s="6"/>
      <c r="D57" s="6"/>
      <c r="E57" s="12" t="str">
        <f t="shared" si="5"/>
        <v>Незадовільно</v>
      </c>
      <c r="F57" s="7"/>
      <c r="G57" s="12" t="str">
        <f t="shared" si="6"/>
        <v>Незадовільно</v>
      </c>
      <c r="H57" s="6">
        <f t="shared" si="10"/>
        <v>0</v>
      </c>
      <c r="I57" s="12" t="str">
        <f t="shared" si="8"/>
        <v>Незадовільно</v>
      </c>
      <c r="J57" s="12" t="str">
        <f t="shared" si="11"/>
        <v>FX</v>
      </c>
      <c r="K57" s="31"/>
      <c r="L57" s="10"/>
    </row>
    <row r="58" spans="1:12" ht="21" customHeight="1">
      <c r="A58" s="6">
        <v>35</v>
      </c>
      <c r="B58" s="10"/>
      <c r="C58" s="6"/>
      <c r="D58" s="6"/>
      <c r="E58" s="12" t="str">
        <f t="shared" si="5"/>
        <v>Незадовільно</v>
      </c>
      <c r="F58" s="7"/>
      <c r="G58" s="12" t="str">
        <f t="shared" si="6"/>
        <v>Незадовільно</v>
      </c>
      <c r="H58" s="6">
        <f t="shared" si="10"/>
        <v>0</v>
      </c>
      <c r="I58" s="12" t="str">
        <f t="shared" si="8"/>
        <v>Незадовільно</v>
      </c>
      <c r="J58" s="12" t="str">
        <f t="shared" si="11"/>
        <v>FX</v>
      </c>
      <c r="K58" s="31"/>
      <c r="L58" s="10"/>
    </row>
    <row r="59" spans="1:12" ht="21" customHeight="1">
      <c r="A59" s="6">
        <v>36</v>
      </c>
      <c r="B59" s="10"/>
      <c r="C59" s="6"/>
      <c r="D59" s="6"/>
      <c r="E59" s="12" t="str">
        <f t="shared" si="5"/>
        <v>Незадовільно</v>
      </c>
      <c r="F59" s="7"/>
      <c r="G59" s="12" t="str">
        <f t="shared" si="6"/>
        <v>Незадовільно</v>
      </c>
      <c r="H59" s="6">
        <f t="shared" si="10"/>
        <v>0</v>
      </c>
      <c r="I59" s="12" t="str">
        <f t="shared" si="8"/>
        <v>Незадовільно</v>
      </c>
      <c r="J59" s="12" t="str">
        <f t="shared" si="11"/>
        <v>FX</v>
      </c>
      <c r="K59" s="31"/>
      <c r="L59" s="10"/>
    </row>
    <row r="60" spans="1:12" s="14" customFormat="1" ht="16.5" customHeight="1">
      <c r="A60" s="15"/>
      <c r="B60" s="13" t="s">
        <v>65</v>
      </c>
      <c r="C60" s="15"/>
      <c r="D60" s="15"/>
      <c r="E60" s="20"/>
      <c r="F60" s="15"/>
      <c r="G60" s="20"/>
      <c r="H60" s="15"/>
      <c r="I60" s="20"/>
      <c r="J60" s="21"/>
      <c r="K60" s="13"/>
      <c r="L60" s="13"/>
    </row>
    <row r="61" spans="1:12" s="14" customFormat="1" ht="26.25" customHeight="1">
      <c r="A61" s="15"/>
      <c r="B61" s="13" t="s">
        <v>66</v>
      </c>
      <c r="C61" s="15"/>
      <c r="D61" s="15"/>
      <c r="E61" s="20"/>
      <c r="F61" s="15"/>
      <c r="G61" s="20"/>
      <c r="H61" s="15"/>
      <c r="I61" s="20"/>
      <c r="J61" s="21"/>
      <c r="K61" s="13"/>
      <c r="L61" s="13"/>
    </row>
    <row r="62" spans="1:12" s="14" customFormat="1" ht="24.75" customHeight="1">
      <c r="A62" s="15"/>
      <c r="B62" s="13"/>
      <c r="C62" s="15"/>
      <c r="D62" s="15"/>
      <c r="E62" s="20"/>
      <c r="F62" s="15"/>
      <c r="G62" s="20"/>
      <c r="H62" s="15"/>
      <c r="I62" s="20"/>
      <c r="J62" s="21"/>
      <c r="K62" s="13"/>
      <c r="L62" s="13"/>
    </row>
    <row r="63" spans="1:12" s="14" customFormat="1" ht="23.25" customHeight="1">
      <c r="A63" s="15"/>
      <c r="B63" s="13" t="s">
        <v>67</v>
      </c>
      <c r="C63" s="165"/>
      <c r="D63" s="165"/>
      <c r="E63" s="165"/>
      <c r="F63" s="165"/>
      <c r="G63" s="165"/>
      <c r="H63" s="165"/>
      <c r="I63" s="165"/>
      <c r="J63" s="165"/>
      <c r="K63" s="165"/>
      <c r="L63" s="165"/>
    </row>
    <row r="64" spans="1:12" s="14" customFormat="1" ht="14.25" customHeight="1">
      <c r="A64" s="15"/>
      <c r="B64" s="165"/>
      <c r="C64" s="165"/>
      <c r="D64" s="165"/>
      <c r="E64" s="165"/>
      <c r="F64" s="165"/>
      <c r="G64" s="165"/>
      <c r="H64" s="165"/>
      <c r="I64" s="165"/>
      <c r="J64" s="165"/>
      <c r="K64" s="165"/>
      <c r="L64" s="165"/>
    </row>
    <row r="65" spans="1:12" s="14" customFormat="1" ht="18" customHeight="1">
      <c r="A65" s="15"/>
      <c r="B65" s="13" t="s">
        <v>68</v>
      </c>
      <c r="C65" s="166"/>
      <c r="D65" s="166"/>
      <c r="E65" s="166"/>
      <c r="F65" s="166"/>
      <c r="G65" s="166"/>
      <c r="H65" s="167" t="s">
        <v>14</v>
      </c>
      <c r="I65" s="167"/>
      <c r="J65" s="168"/>
      <c r="K65" s="13"/>
      <c r="L65" s="13"/>
    </row>
    <row r="66" spans="1:12" s="14" customFormat="1" ht="18" customHeight="1">
      <c r="A66" s="15"/>
      <c r="B66" s="16" t="s">
        <v>15</v>
      </c>
      <c r="C66" s="136"/>
      <c r="D66" s="136"/>
      <c r="E66" s="136"/>
      <c r="F66" s="136"/>
      <c r="G66" s="137" t="s">
        <v>69</v>
      </c>
      <c r="H66" s="137"/>
      <c r="I66" s="135" t="s">
        <v>17</v>
      </c>
      <c r="J66" s="135"/>
      <c r="K66" s="13" t="s">
        <v>70</v>
      </c>
      <c r="L66" s="13"/>
    </row>
    <row r="67" spans="1:12" s="14" customFormat="1" ht="36" customHeight="1">
      <c r="A67" s="15"/>
      <c r="B67" s="19" t="s">
        <v>16</v>
      </c>
      <c r="C67" s="165"/>
      <c r="D67" s="165"/>
      <c r="E67" s="165"/>
      <c r="F67" s="165"/>
      <c r="G67" s="138" t="s">
        <v>71</v>
      </c>
      <c r="H67" s="138"/>
      <c r="I67" s="20"/>
      <c r="J67" s="21"/>
      <c r="K67" s="13" t="s">
        <v>72</v>
      </c>
      <c r="L67" s="13"/>
    </row>
    <row r="68" spans="1:12" s="14" customFormat="1" ht="18" customHeight="1">
      <c r="A68" s="15"/>
      <c r="L68" s="1"/>
    </row>
    <row r="69" spans="1:11" s="14" customFormat="1" ht="21" customHeight="1">
      <c r="A69" s="15"/>
      <c r="K69" s="1"/>
    </row>
    <row r="70" spans="1:12" s="14" customFormat="1" ht="17.25" customHeight="1">
      <c r="A70" s="15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ht="15.75">
      <c r="A71" s="14"/>
    </row>
    <row r="72" ht="15.75">
      <c r="A72" s="14"/>
    </row>
  </sheetData>
  <mergeCells count="32">
    <mergeCell ref="C63:L63"/>
    <mergeCell ref="B64:L64"/>
    <mergeCell ref="C65:G65"/>
    <mergeCell ref="H65:I65"/>
    <mergeCell ref="C10:K10"/>
    <mergeCell ref="C12:K12"/>
    <mergeCell ref="C16:K16"/>
    <mergeCell ref="C19:C21"/>
    <mergeCell ref="K19:K21"/>
    <mergeCell ref="C14:K14"/>
    <mergeCell ref="A7:L7"/>
    <mergeCell ref="A1:L1"/>
    <mergeCell ref="A2:L2"/>
    <mergeCell ref="A4:L4"/>
    <mergeCell ref="A5:L5"/>
    <mergeCell ref="A6:J6"/>
    <mergeCell ref="K6:L6"/>
    <mergeCell ref="A19:A21"/>
    <mergeCell ref="B19:B21"/>
    <mergeCell ref="L19:L21"/>
    <mergeCell ref="C9:L9"/>
    <mergeCell ref="D19:J19"/>
    <mergeCell ref="D20:E20"/>
    <mergeCell ref="F20:G20"/>
    <mergeCell ref="H20:J20"/>
    <mergeCell ref="C13:L13"/>
    <mergeCell ref="C15:L15"/>
    <mergeCell ref="I66:J66"/>
    <mergeCell ref="C66:F66"/>
    <mergeCell ref="C67:F67"/>
    <mergeCell ref="G66:H66"/>
    <mergeCell ref="G67:H67"/>
  </mergeCells>
  <printOptions/>
  <pageMargins left="0.4330708661417323" right="0.3937007874015748" top="0.8267716535433072" bottom="0.5905511811023623" header="0.5118110236220472" footer="0.5118110236220472"/>
  <pageSetup horizontalDpi="600" verticalDpi="600" orientation="landscape" paperSize="9" scale="68" r:id="rId1"/>
  <rowBreaks count="1" manualBreakCount="1">
    <brk id="3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Sveta NMU</dc:creator>
  <cp:keywords/>
  <dc:description/>
  <cp:lastModifiedBy>COMP</cp:lastModifiedBy>
  <cp:lastPrinted>2021-12-14T09:17:29Z</cp:lastPrinted>
  <dcterms:created xsi:type="dcterms:W3CDTF">2004-03-19T10:51:22Z</dcterms:created>
  <dcterms:modified xsi:type="dcterms:W3CDTF">2023-09-18T11:01:12Z</dcterms:modified>
  <cp:category/>
  <cp:version/>
  <cp:contentType/>
  <cp:contentStatus/>
</cp:coreProperties>
</file>